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eoffR\Documents\Data\IP\Courses\Courseware\02 PRINCE2 Agile 2018\03 Course Support\P21_SCHD PRINCE2 Agile Schedules\"/>
    </mc:Choice>
  </mc:AlternateContent>
  <bookViews>
    <workbookView xWindow="0" yWindow="135" windowWidth="15195" windowHeight="9465"/>
  </bookViews>
  <sheets>
    <sheet name="P2A F 2 day" sheetId="4" r:id="rId1"/>
    <sheet name="P2A P 2 day" sheetId="5" r:id="rId2"/>
  </sheets>
  <definedNames>
    <definedName name="_xlnm.Print_Titles" localSheetId="0">'P2A F 2 day'!$1:$2</definedName>
  </definedNames>
  <calcPr calcId="152511"/>
</workbook>
</file>

<file path=xl/calcChain.xml><?xml version="1.0" encoding="utf-8"?>
<calcChain xmlns="http://schemas.openxmlformats.org/spreadsheetml/2006/main">
  <c r="H53" i="4" l="1"/>
  <c r="G36" i="4"/>
  <c r="C20" i="4"/>
  <c r="F20" i="4" s="1"/>
  <c r="C29" i="4"/>
  <c r="F29" i="4" s="1"/>
  <c r="F42" i="4"/>
  <c r="F34" i="4"/>
  <c r="F30" i="4"/>
  <c r="F17" i="4"/>
  <c r="F12" i="4"/>
  <c r="F11" i="4"/>
  <c r="F8" i="4"/>
  <c r="F37" i="4" l="1"/>
  <c r="F35" i="4"/>
  <c r="F19" i="4"/>
  <c r="F31" i="4"/>
  <c r="F32" i="4"/>
  <c r="F41" i="4"/>
  <c r="F36" i="4"/>
  <c r="F33" i="4"/>
  <c r="F38" i="4"/>
  <c r="F39" i="4"/>
  <c r="F45" i="4"/>
  <c r="F40" i="4"/>
  <c r="F16" i="4"/>
  <c r="F18" i="4"/>
  <c r="F14" i="4"/>
  <c r="F22" i="4"/>
  <c r="F15" i="4"/>
  <c r="F10" i="4"/>
  <c r="F47" i="4" l="1"/>
  <c r="G30" i="5"/>
  <c r="H30" i="5" s="1"/>
  <c r="G31" i="5" s="1"/>
  <c r="H31" i="5" s="1"/>
  <c r="G32" i="5" s="1"/>
  <c r="H32" i="5" s="1"/>
  <c r="G33" i="5" s="1"/>
  <c r="H33" i="5" s="1"/>
  <c r="G34" i="5" s="1"/>
  <c r="H34" i="5" s="1"/>
  <c r="G35" i="5" s="1"/>
  <c r="H35" i="5" s="1"/>
  <c r="G36" i="5" s="1"/>
  <c r="H36" i="5" s="1"/>
  <c r="G37" i="5" s="1"/>
  <c r="H37" i="5" s="1"/>
  <c r="G38" i="5" s="1"/>
  <c r="H38" i="5" s="1"/>
  <c r="G39" i="5" s="1"/>
  <c r="H39" i="5" s="1"/>
  <c r="G29" i="5"/>
  <c r="F34" i="5"/>
  <c r="F31" i="5"/>
  <c r="F41" i="5"/>
  <c r="H41" i="5" s="1"/>
  <c r="C41" i="5"/>
  <c r="F35" i="5"/>
  <c r="F32" i="5"/>
  <c r="H28" i="5"/>
  <c r="C24" i="5"/>
  <c r="F30" i="5"/>
  <c r="F21" i="5"/>
  <c r="F20" i="5"/>
  <c r="F16" i="5"/>
  <c r="F14" i="5"/>
  <c r="F11" i="5"/>
  <c r="F8" i="5"/>
  <c r="F6" i="5"/>
  <c r="H5" i="5"/>
  <c r="G6" i="5" s="1"/>
  <c r="C47" i="4"/>
  <c r="F7" i="4"/>
  <c r="H6" i="5" l="1"/>
  <c r="G7" i="5" s="1"/>
  <c r="H7" i="5" s="1"/>
  <c r="G8" i="5" s="1"/>
  <c r="H8" i="5" s="1"/>
  <c r="G9" i="5" s="1"/>
  <c r="H9" i="5" s="1"/>
  <c r="G10" i="5" s="1"/>
  <c r="H10" i="5" s="1"/>
  <c r="G11" i="5" s="1"/>
  <c r="H11" i="5" s="1"/>
  <c r="G12" i="5" s="1"/>
  <c r="H12" i="5" s="1"/>
  <c r="G13" i="5" s="1"/>
  <c r="H13" i="5" s="1"/>
  <c r="G14" i="5" s="1"/>
  <c r="H14" i="5" s="1"/>
  <c r="G15" i="5" s="1"/>
  <c r="H15" i="5" s="1"/>
  <c r="G16" i="5" s="1"/>
  <c r="H16" i="5" s="1"/>
  <c r="G17" i="5" s="1"/>
  <c r="H17" i="5" s="1"/>
  <c r="G18" i="5" s="1"/>
  <c r="H18" i="5" s="1"/>
  <c r="G19" i="5" s="1"/>
  <c r="H19" i="5" s="1"/>
  <c r="G20" i="5" s="1"/>
  <c r="H20" i="5" s="1"/>
  <c r="G21" i="5" s="1"/>
  <c r="H21" i="5" s="1"/>
  <c r="H29" i="5" s="1"/>
  <c r="G22" i="5" s="1"/>
  <c r="H22" i="5" s="1"/>
  <c r="C43" i="5"/>
  <c r="F24" i="5"/>
  <c r="H24" i="5" s="1"/>
  <c r="F6" i="4"/>
  <c r="F9" i="4"/>
  <c r="F13" i="4"/>
  <c r="F43" i="5" l="1"/>
  <c r="H43" i="5" s="1"/>
  <c r="C24" i="4"/>
  <c r="C49" i="4" s="1"/>
  <c r="H28" i="4"/>
  <c r="G29" i="4" s="1"/>
  <c r="H29" i="4" s="1"/>
  <c r="G30" i="4" s="1"/>
  <c r="H5" i="4"/>
  <c r="G6" i="4" s="1"/>
  <c r="F45" i="5" l="1"/>
  <c r="F24" i="4"/>
  <c r="H6" i="4"/>
  <c r="G7" i="4" s="1"/>
  <c r="H7" i="4" l="1"/>
  <c r="G8" i="4" s="1"/>
  <c r="H47" i="4"/>
  <c r="F49" i="4"/>
  <c r="F51" i="4" s="1"/>
  <c r="H24" i="4"/>
  <c r="H8" i="4" l="1"/>
  <c r="G9" i="4" s="1"/>
  <c r="H49" i="4"/>
  <c r="H9" i="4" l="1"/>
  <c r="G10" i="4" s="1"/>
  <c r="H10" i="4" l="1"/>
  <c r="G11" i="4" s="1"/>
  <c r="H11" i="4" l="1"/>
  <c r="G12" i="4" s="1"/>
  <c r="H12" i="4" l="1"/>
  <c r="G13" i="4" s="1"/>
  <c r="H13" i="4" l="1"/>
  <c r="G14" i="4" s="1"/>
  <c r="H14" i="4" l="1"/>
  <c r="G15" i="4" s="1"/>
  <c r="H15" i="4" l="1"/>
  <c r="G16" i="4" s="1"/>
  <c r="H16" i="4" l="1"/>
  <c r="G17" i="4" s="1"/>
  <c r="H17" i="4" l="1"/>
  <c r="G18" i="4" s="1"/>
  <c r="H30" i="4"/>
  <c r="G31" i="4" s="1"/>
  <c r="H31" i="4" s="1"/>
  <c r="G32" i="4" s="1"/>
  <c r="H18" i="4" l="1"/>
  <c r="H32" i="4"/>
  <c r="G33" i="4" s="1"/>
  <c r="G19" i="4" l="1"/>
  <c r="H19" i="4" s="1"/>
  <c r="G20" i="4" s="1"/>
  <c r="H20" i="4" s="1"/>
  <c r="G21" i="4" s="1"/>
  <c r="H21" i="4" s="1"/>
  <c r="G22" i="4" l="1"/>
  <c r="H22" i="4" s="1"/>
  <c r="H33" i="4" l="1"/>
  <c r="G34" i="4" s="1"/>
  <c r="H34" i="4" l="1"/>
  <c r="G35" i="4" s="1"/>
  <c r="H35" i="4" l="1"/>
  <c r="H36" i="4" l="1"/>
  <c r="G37" i="4" l="1"/>
  <c r="H37" i="4" s="1"/>
  <c r="G38" i="4" s="1"/>
  <c r="H38" i="4" s="1"/>
  <c r="G39" i="4" s="1"/>
  <c r="H39" i="4" l="1"/>
  <c r="G40" i="4" s="1"/>
  <c r="H40" i="4" l="1"/>
  <c r="G41" i="4" s="1"/>
  <c r="H41" i="4" l="1"/>
  <c r="G42" i="4" l="1"/>
  <c r="H42" i="4" s="1"/>
  <c r="G43" i="4" s="1"/>
  <c r="H43" i="4" s="1"/>
  <c r="G44" i="4" l="1"/>
  <c r="H44" i="4"/>
  <c r="G45" i="4" s="1"/>
  <c r="H45" i="4" s="1"/>
</calcChain>
</file>

<file path=xl/sharedStrings.xml><?xml version="1.0" encoding="utf-8"?>
<sst xmlns="http://schemas.openxmlformats.org/spreadsheetml/2006/main" count="181" uniqueCount="100">
  <si>
    <t>Start Time</t>
  </si>
  <si>
    <t>Finish Time</t>
  </si>
  <si>
    <t>Morning Break</t>
  </si>
  <si>
    <t>Duration</t>
  </si>
  <si>
    <t>Lunch</t>
  </si>
  <si>
    <t>Afternoon Break</t>
  </si>
  <si>
    <t>Revision</t>
  </si>
  <si>
    <t>Whole course activity</t>
  </si>
  <si>
    <t>Homework</t>
  </si>
  <si>
    <t>Day 2</t>
  </si>
  <si>
    <t>Day 1</t>
  </si>
  <si>
    <t>Intro &amp; Objectives</t>
  </si>
  <si>
    <t>Warmup</t>
  </si>
  <si>
    <t>Totals</t>
  </si>
  <si>
    <t>hh:mm</t>
  </si>
  <si>
    <t>mins</t>
  </si>
  <si>
    <t>Session</t>
  </si>
  <si>
    <t>Sess 1</t>
  </si>
  <si>
    <t>Sess 2</t>
  </si>
  <si>
    <t>Sess 3</t>
  </si>
  <si>
    <t>Sess 4</t>
  </si>
  <si>
    <t>Sess 5</t>
  </si>
  <si>
    <t>Sess 6</t>
  </si>
  <si>
    <t>Sess 7</t>
  </si>
  <si>
    <t>Slides</t>
  </si>
  <si>
    <t>Min/ Slide</t>
  </si>
  <si>
    <t>Course Totals</t>
  </si>
  <si>
    <t>Sess 10</t>
  </si>
  <si>
    <t>Review &amp; Discuss</t>
  </si>
  <si>
    <t>Sess 8</t>
  </si>
  <si>
    <t>Exam</t>
  </si>
  <si>
    <t>Focus Areas</t>
  </si>
  <si>
    <t>PRINCE2 Agile Practitioner Examination</t>
  </si>
  <si>
    <t>Group activity</t>
  </si>
  <si>
    <t>Target per day</t>
  </si>
  <si>
    <t>Avg per day</t>
  </si>
  <si>
    <t>Sess 9</t>
  </si>
  <si>
    <t>Course closure</t>
  </si>
  <si>
    <t>Exam Admin</t>
  </si>
  <si>
    <t>Overview of agile</t>
  </si>
  <si>
    <t>Blending PRINCE2 and agile</t>
  </si>
  <si>
    <t>Agile and the PRINCE2 themes</t>
  </si>
  <si>
    <t>Agile and the PRINCE2 processes (1)</t>
  </si>
  <si>
    <t>Principles and behaviours</t>
  </si>
  <si>
    <t>Agile and the PRINCE2 processes (3)</t>
  </si>
  <si>
    <t>PRINCE2 Management Products and Roles</t>
  </si>
  <si>
    <t>Agile Techniques - Kanban and Lean Startup</t>
  </si>
  <si>
    <t>Transitioning to agile</t>
  </si>
  <si>
    <t>Sess 11</t>
  </si>
  <si>
    <t>Sess 12</t>
  </si>
  <si>
    <t>Revise the Foundation course
Read the PRINCE2 Agile reference manual</t>
  </si>
  <si>
    <t>Pre-course work</t>
  </si>
  <si>
    <t>Sess 13</t>
  </si>
  <si>
    <t>Practitioner exam briefing</t>
  </si>
  <si>
    <t>Sess 14</t>
  </si>
  <si>
    <t>Practitioner exam practice</t>
  </si>
  <si>
    <r>
      <t xml:space="preserve">Review the Notes and Activities for today's sessions
Read the PRINCE2 Agile Manual chapter covered by today's sessions
Attempt </t>
    </r>
    <r>
      <rPr>
        <sz val="10"/>
        <color theme="9" tint="-0.249977111117893"/>
        <rFont val="Verdana"/>
        <family val="2"/>
      </rPr>
      <t xml:space="preserve">some of </t>
    </r>
    <r>
      <rPr>
        <sz val="10"/>
        <rFont val="Verdana"/>
        <family val="2"/>
      </rPr>
      <t>the first sample Practitioner paper</t>
    </r>
  </si>
  <si>
    <t>Pre-course reading</t>
  </si>
  <si>
    <t>Familiarisation with the PRINCE2 Agile reference manual (if distributed before the course)</t>
  </si>
  <si>
    <t>Strengths vs weaknesses - predictive vs empirical approaches</t>
  </si>
  <si>
    <t>Rank the PRINCE2 Agile behaviours in order of importance</t>
  </si>
  <si>
    <t>Whiteboard</t>
  </si>
  <si>
    <t>Bring together PRINCE2's themes, processes and management products (purpose of each)</t>
  </si>
  <si>
    <t>Read pages 5-6 then allocate people to roles</t>
  </si>
  <si>
    <t>Case Study Activity</t>
  </si>
  <si>
    <t>Activity</t>
  </si>
  <si>
    <t>Strengths vs weaknesses - Agile methods (Scrum, Kanban, etc) vs PRINCE2?</t>
  </si>
  <si>
    <t>Use the Agilometer to assess the project environment. What risks would you identify?</t>
  </si>
  <si>
    <t>How can rich communication be used to bring together a team spread over many locations?</t>
  </si>
  <si>
    <t>Read page 3 then explain 'Why are Chesterton's doing this project?'</t>
  </si>
  <si>
    <t>Group discussion</t>
  </si>
  <si>
    <t>What is Agile? Delegates' experiences and observations of 'agile'</t>
  </si>
  <si>
    <t>What is PRINCE2? What is project management?</t>
  </si>
  <si>
    <t>Review the Product Description at p. 270. How would an agile delivery impact the content of the composition section?</t>
  </si>
  <si>
    <t>Use MoSCoW to gauge the importance of the requirements on page 4</t>
  </si>
  <si>
    <t xml:space="preserve">Use the Cynefin framework to assess the level of complexity of the Chesterton project </t>
  </si>
  <si>
    <t>Write a user story for the Chesterton project</t>
  </si>
  <si>
    <t>Write questions that test the quality criteria of a product</t>
  </si>
  <si>
    <t>Estimate the relative sizes of a range of public transport vehicles</t>
  </si>
  <si>
    <t>Describe a Minimum Viable Product for the Chesterton project</t>
  </si>
  <si>
    <r>
      <t xml:space="preserve">Agile and the PRINCE2 processes (2)
</t>
    </r>
    <r>
      <rPr>
        <sz val="10"/>
        <color rgb="FFFF0000"/>
        <rFont val="Verdana"/>
        <family val="2"/>
      </rPr>
      <t>Scrum = slides 77-83</t>
    </r>
  </si>
  <si>
    <t>Attempt the second sample Practitioner paper
Compete the first sample Practitioner paper</t>
  </si>
  <si>
    <t>PART 1 Introducing PRINCE2 and agile</t>
  </si>
  <si>
    <t>Introducing 'agile'</t>
  </si>
  <si>
    <t>Introducing PRINCE2</t>
  </si>
  <si>
    <t>Delegates experiences with any agile ways of working. Observations?</t>
  </si>
  <si>
    <t>Review the Notes and Activities for today's sessions
Read Appendix A – Product Description outlines
Read Appendix B – Role Descriptions</t>
  </si>
  <si>
    <t>PART 2 Tailoring PRINCE2 for agile</t>
  </si>
  <si>
    <t>PRINCE2 Principles and agile behaviours</t>
  </si>
  <si>
    <t>PART 3 Where to be agile?</t>
  </si>
  <si>
    <t>Can you see any potential challenges when briefing stakeholders about the 5 targets that support fix vs flex?</t>
  </si>
  <si>
    <t>Tailoring PRINCE2 themes</t>
  </si>
  <si>
    <r>
      <t xml:space="preserve">Trainer-led whiteboard session
</t>
    </r>
    <r>
      <rPr>
        <sz val="10"/>
        <color rgb="FFFF0000"/>
        <rFont val="Verdana"/>
        <family val="2"/>
      </rPr>
      <t>IMPORTANT!!</t>
    </r>
  </si>
  <si>
    <t>Exam technique briefing</t>
  </si>
  <si>
    <t>Course closure and feedback</t>
  </si>
  <si>
    <t>Blending PRINCE2 and agile (continued)</t>
  </si>
  <si>
    <r>
      <t xml:space="preserve">Blending PRINCE2 and agile
</t>
    </r>
    <r>
      <rPr>
        <sz val="10"/>
        <color rgb="FFFF0000"/>
        <rFont val="Verdana"/>
        <family val="2"/>
      </rPr>
      <t>(start today, if time)</t>
    </r>
  </si>
  <si>
    <t>Agile ways of working (start)</t>
  </si>
  <si>
    <t>Agile ways of working (continued)</t>
  </si>
  <si>
    <t>Tailoring PRINCE2 processes/documents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</si>
</sst>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53"/>
      <name val="Verdana"/>
      <family val="2"/>
    </font>
    <font>
      <sz val="10"/>
      <color rgb="FFFF0000"/>
      <name val="Verdana"/>
      <family val="2"/>
    </font>
    <font>
      <sz val="10"/>
      <color theme="9" tint="-0.24997711111789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20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20" fontId="1" fillId="0" borderId="0" xfId="0" applyNumberFormat="1" applyFont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quotePrefix="1" applyFont="1" applyAlignment="1">
      <alignment horizontal="center" vertical="top"/>
    </xf>
    <xf numFmtId="18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18" fontId="1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20" fontId="3" fillId="2" borderId="0" xfId="0" applyNumberFormat="1" applyFont="1" applyFill="1" applyAlignment="1">
      <alignment horizontal="right" vertical="center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Border="1" applyAlignment="1">
      <alignment vertical="top"/>
    </xf>
    <xf numFmtId="1" fontId="1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Fill="1" applyAlignment="1">
      <alignment vertical="top" wrapText="1"/>
    </xf>
    <xf numFmtId="0" fontId="1" fillId="5" borderId="0" xfId="0" applyFont="1" applyFill="1" applyAlignment="1">
      <alignment horizontal="right" vertical="top"/>
    </xf>
    <xf numFmtId="0" fontId="1" fillId="5" borderId="0" xfId="0" applyFont="1" applyFill="1" applyAlignment="1">
      <alignment vertical="top" wrapText="1"/>
    </xf>
    <xf numFmtId="0" fontId="1" fillId="5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1" fillId="5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6"/>
  <sheetViews>
    <sheetView tabSelected="1" topLeftCell="A25" zoomScaleNormal="100" workbookViewId="0">
      <selection activeCell="B53" sqref="B53"/>
    </sheetView>
  </sheetViews>
  <sheetFormatPr defaultColWidth="9.140625" defaultRowHeight="12.75" x14ac:dyDescent="0.2"/>
  <cols>
    <col min="1" max="1" width="11.5703125" style="5" customWidth="1"/>
    <col min="2" max="2" width="40.28515625" style="5" customWidth="1"/>
    <col min="3" max="3" width="7.5703125" style="5" customWidth="1"/>
    <col min="4" max="4" width="6.5703125" style="5" customWidth="1"/>
    <col min="5" max="5" width="10.7109375" style="5" customWidth="1"/>
    <col min="6" max="6" width="10.140625" style="5" customWidth="1"/>
    <col min="7" max="8" width="8.7109375" style="6" customWidth="1"/>
    <col min="9" max="9" width="40" style="5" customWidth="1"/>
    <col min="10" max="10" width="9.140625" style="5"/>
    <col min="11" max="11" width="37.140625" style="5" customWidth="1"/>
    <col min="12" max="12" width="9.28515625" style="5" customWidth="1"/>
    <col min="13" max="13" width="9.7109375" style="5" customWidth="1"/>
    <col min="14" max="14" width="10.85546875" style="5" customWidth="1"/>
    <col min="15" max="16" width="9.140625" style="5"/>
    <col min="17" max="17" width="21.7109375" style="5" customWidth="1"/>
    <col min="18" max="16384" width="9.140625" style="5"/>
  </cols>
  <sheetData>
    <row r="1" spans="1:16" s="1" customFormat="1" ht="39.75" customHeight="1" x14ac:dyDescent="0.2">
      <c r="A1" s="18" t="s">
        <v>16</v>
      </c>
      <c r="B1" s="19"/>
      <c r="C1" s="20" t="s">
        <v>24</v>
      </c>
      <c r="D1" s="21" t="s">
        <v>25</v>
      </c>
      <c r="E1" s="21" t="s">
        <v>28</v>
      </c>
      <c r="F1" s="20" t="s">
        <v>3</v>
      </c>
      <c r="G1" s="21" t="s">
        <v>0</v>
      </c>
      <c r="H1" s="21" t="s">
        <v>1</v>
      </c>
      <c r="I1" s="19"/>
      <c r="O1" s="2"/>
      <c r="P1" s="2"/>
    </row>
    <row r="3" spans="1:16" ht="41.25" customHeight="1" x14ac:dyDescent="0.2">
      <c r="B3" s="5" t="s">
        <v>57</v>
      </c>
      <c r="D3" s="10"/>
      <c r="E3" s="10"/>
      <c r="F3" s="11"/>
      <c r="G3" s="5"/>
      <c r="H3" s="5"/>
      <c r="I3" s="13" t="s">
        <v>58</v>
      </c>
    </row>
    <row r="5" spans="1:16" ht="15" x14ac:dyDescent="0.2">
      <c r="A5" s="4" t="s">
        <v>10</v>
      </c>
      <c r="B5" s="5" t="s">
        <v>12</v>
      </c>
      <c r="F5" s="5">
        <v>5</v>
      </c>
      <c r="G5" s="6">
        <v>0.36458333333333331</v>
      </c>
      <c r="H5" s="6">
        <f t="shared" ref="H5:H6" si="0">G5+F5/24/60</f>
        <v>0.36805555555555552</v>
      </c>
    </row>
    <row r="6" spans="1:16" x14ac:dyDescent="0.2">
      <c r="A6" s="5" t="s">
        <v>17</v>
      </c>
      <c r="B6" s="5" t="s">
        <v>11</v>
      </c>
      <c r="C6" s="8">
        <v>7</v>
      </c>
      <c r="D6" s="8">
        <v>5</v>
      </c>
      <c r="E6" s="8">
        <v>0</v>
      </c>
      <c r="F6" s="5">
        <f t="shared" ref="F6:F15" si="1">D6*C6+E6</f>
        <v>35</v>
      </c>
      <c r="G6" s="6">
        <f>H5</f>
        <v>0.36805555555555552</v>
      </c>
      <c r="H6" s="6">
        <f t="shared" si="0"/>
        <v>0.3923611111111111</v>
      </c>
    </row>
    <row r="7" spans="1:16" x14ac:dyDescent="0.2">
      <c r="B7" s="26" t="s">
        <v>82</v>
      </c>
      <c r="C7" s="8">
        <v>1</v>
      </c>
      <c r="D7" s="8">
        <v>5</v>
      </c>
      <c r="E7" s="8">
        <v>0</v>
      </c>
      <c r="F7" s="5">
        <f t="shared" si="1"/>
        <v>5</v>
      </c>
      <c r="G7" s="6">
        <f t="shared" ref="G7:G22" si="2">H6</f>
        <v>0.3923611111111111</v>
      </c>
      <c r="H7" s="6">
        <f t="shared" ref="H7:H22" si="3">G7+F7/24/60</f>
        <v>0.39583333333333331</v>
      </c>
    </row>
    <row r="8" spans="1:16" s="8" customFormat="1" ht="25.5" x14ac:dyDescent="0.2">
      <c r="A8" s="28" t="s">
        <v>65</v>
      </c>
      <c r="B8" s="29" t="s">
        <v>70</v>
      </c>
      <c r="C8" s="9">
        <v>0</v>
      </c>
      <c r="D8" s="9"/>
      <c r="E8" s="9">
        <v>15</v>
      </c>
      <c r="F8" s="5">
        <f t="shared" ref="F8" si="4">D8*C8+E8</f>
        <v>15</v>
      </c>
      <c r="G8" s="6">
        <f t="shared" si="2"/>
        <v>0.39583333333333331</v>
      </c>
      <c r="H8" s="6">
        <f t="shared" ref="H8" si="5">G8+F8/24/60</f>
        <v>0.40625</v>
      </c>
      <c r="I8" s="27" t="s">
        <v>71</v>
      </c>
    </row>
    <row r="9" spans="1:16" x14ac:dyDescent="0.2">
      <c r="A9" s="5" t="s">
        <v>18</v>
      </c>
      <c r="B9" s="5" t="s">
        <v>83</v>
      </c>
      <c r="C9" s="8">
        <v>16</v>
      </c>
      <c r="D9" s="8">
        <v>5</v>
      </c>
      <c r="E9" s="8">
        <v>5</v>
      </c>
      <c r="F9" s="5">
        <f t="shared" si="1"/>
        <v>85</v>
      </c>
      <c r="G9" s="6">
        <f t="shared" si="2"/>
        <v>0.40625</v>
      </c>
      <c r="H9" s="6">
        <f t="shared" si="3"/>
        <v>0.46527777777777779</v>
      </c>
    </row>
    <row r="10" spans="1:16" x14ac:dyDescent="0.2">
      <c r="A10" s="31"/>
      <c r="B10" s="31" t="s">
        <v>2</v>
      </c>
      <c r="C10" s="8"/>
      <c r="D10" s="8"/>
      <c r="E10" s="8">
        <v>15</v>
      </c>
      <c r="F10" s="5">
        <f>D10*C10+E10</f>
        <v>15</v>
      </c>
      <c r="G10" s="6">
        <f t="shared" si="2"/>
        <v>0.46527777777777779</v>
      </c>
      <c r="H10" s="6">
        <f>G10+F10/24/60</f>
        <v>0.47569444444444448</v>
      </c>
      <c r="I10" s="27"/>
    </row>
    <row r="11" spans="1:16" s="8" customFormat="1" ht="25.5" x14ac:dyDescent="0.2">
      <c r="A11" s="28" t="s">
        <v>65</v>
      </c>
      <c r="B11" s="29" t="s">
        <v>61</v>
      </c>
      <c r="C11" s="9">
        <v>0</v>
      </c>
      <c r="D11" s="9"/>
      <c r="E11" s="9">
        <v>15</v>
      </c>
      <c r="F11" s="5">
        <f t="shared" ref="F11" si="6">D11*C11+E11</f>
        <v>15</v>
      </c>
      <c r="G11" s="6">
        <f t="shared" si="2"/>
        <v>0.47569444444444448</v>
      </c>
      <c r="H11" s="6">
        <f t="shared" si="3"/>
        <v>0.48611111111111116</v>
      </c>
      <c r="I11" s="27" t="s">
        <v>59</v>
      </c>
    </row>
    <row r="12" spans="1:16" s="8" customFormat="1" ht="25.5" x14ac:dyDescent="0.2">
      <c r="A12" s="28" t="s">
        <v>65</v>
      </c>
      <c r="B12" s="29" t="s">
        <v>92</v>
      </c>
      <c r="C12" s="9">
        <v>0</v>
      </c>
      <c r="D12" s="9"/>
      <c r="E12" s="9">
        <v>15</v>
      </c>
      <c r="F12" s="5">
        <f t="shared" ref="F12" si="7">D12*C12+E12</f>
        <v>15</v>
      </c>
      <c r="G12" s="6">
        <f t="shared" si="2"/>
        <v>0.48611111111111116</v>
      </c>
      <c r="H12" s="6">
        <f t="shared" si="3"/>
        <v>0.49652777777777785</v>
      </c>
      <c r="I12" s="27" t="s">
        <v>72</v>
      </c>
    </row>
    <row r="13" spans="1:16" x14ac:dyDescent="0.2">
      <c r="A13" s="5" t="s">
        <v>19</v>
      </c>
      <c r="B13" s="5" t="s">
        <v>84</v>
      </c>
      <c r="C13" s="9">
        <v>8</v>
      </c>
      <c r="D13" s="8">
        <v>4</v>
      </c>
      <c r="E13" s="8">
        <v>5</v>
      </c>
      <c r="F13" s="5">
        <f t="shared" si="1"/>
        <v>37</v>
      </c>
      <c r="G13" s="6">
        <f t="shared" si="2"/>
        <v>0.49652777777777785</v>
      </c>
      <c r="H13" s="6">
        <f t="shared" si="3"/>
        <v>0.52222222222222225</v>
      </c>
      <c r="I13" s="27"/>
    </row>
    <row r="14" spans="1:16" x14ac:dyDescent="0.2">
      <c r="A14" s="31"/>
      <c r="B14" s="31" t="s">
        <v>4</v>
      </c>
      <c r="C14" s="9"/>
      <c r="D14" s="9"/>
      <c r="E14" s="9">
        <v>45</v>
      </c>
      <c r="F14" s="5">
        <f>D14*C14+E14</f>
        <v>45</v>
      </c>
      <c r="G14" s="6">
        <f t="shared" si="2"/>
        <v>0.52222222222222225</v>
      </c>
      <c r="H14" s="6">
        <f>G14+F14/24/60</f>
        <v>0.55347222222222225</v>
      </c>
      <c r="I14" s="27"/>
    </row>
    <row r="15" spans="1:16" ht="38.25" x14ac:dyDescent="0.2">
      <c r="A15" s="28" t="s">
        <v>65</v>
      </c>
      <c r="B15" s="29" t="s">
        <v>92</v>
      </c>
      <c r="C15" s="9">
        <v>0</v>
      </c>
      <c r="D15" s="9"/>
      <c r="E15" s="9">
        <v>15</v>
      </c>
      <c r="F15" s="5">
        <f t="shared" si="1"/>
        <v>15</v>
      </c>
      <c r="G15" s="6">
        <f t="shared" si="2"/>
        <v>0.55347222222222225</v>
      </c>
      <c r="H15" s="6">
        <f t="shared" ref="H15:H16" si="8">G15+F15/24/60</f>
        <v>0.56388888888888888</v>
      </c>
      <c r="I15" s="27" t="s">
        <v>62</v>
      </c>
    </row>
    <row r="16" spans="1:16" s="8" customFormat="1" ht="25.5" x14ac:dyDescent="0.2">
      <c r="A16" s="28" t="s">
        <v>65</v>
      </c>
      <c r="B16" s="30" t="s">
        <v>64</v>
      </c>
      <c r="C16" s="9">
        <v>0</v>
      </c>
      <c r="D16" s="9"/>
      <c r="E16" s="9">
        <v>5</v>
      </c>
      <c r="F16" s="5">
        <f t="shared" ref="F16:F17" si="9">D16*C16+E16</f>
        <v>5</v>
      </c>
      <c r="G16" s="6">
        <f t="shared" si="2"/>
        <v>0.56388888888888888</v>
      </c>
      <c r="H16" s="6">
        <f t="shared" si="8"/>
        <v>0.56736111111111109</v>
      </c>
      <c r="I16" s="27" t="s">
        <v>69</v>
      </c>
    </row>
    <row r="17" spans="1:9" s="8" customFormat="1" ht="25.5" x14ac:dyDescent="0.2">
      <c r="A17" s="28" t="s">
        <v>65</v>
      </c>
      <c r="B17" s="30" t="s">
        <v>61</v>
      </c>
      <c r="C17" s="9">
        <v>0</v>
      </c>
      <c r="D17" s="9"/>
      <c r="E17" s="9">
        <v>15</v>
      </c>
      <c r="F17" s="5">
        <f t="shared" si="9"/>
        <v>15</v>
      </c>
      <c r="G17" s="6">
        <f t="shared" si="2"/>
        <v>0.56736111111111109</v>
      </c>
      <c r="H17" s="6">
        <f t="shared" si="3"/>
        <v>0.57777777777777772</v>
      </c>
      <c r="I17" s="27" t="s">
        <v>85</v>
      </c>
    </row>
    <row r="18" spans="1:9" x14ac:dyDescent="0.2">
      <c r="A18" s="5" t="s">
        <v>20</v>
      </c>
      <c r="B18" s="5" t="s">
        <v>97</v>
      </c>
      <c r="C18" s="9">
        <v>16</v>
      </c>
      <c r="D18" s="8">
        <v>4</v>
      </c>
      <c r="E18" s="8">
        <v>5</v>
      </c>
      <c r="F18" s="5">
        <f t="shared" ref="F18:F22" si="10">D18*C18+E18</f>
        <v>69</v>
      </c>
      <c r="G18" s="6">
        <f t="shared" si="2"/>
        <v>0.57777777777777772</v>
      </c>
      <c r="H18" s="6">
        <f t="shared" si="3"/>
        <v>0.62569444444444444</v>
      </c>
      <c r="I18" s="27"/>
    </row>
    <row r="19" spans="1:9" x14ac:dyDescent="0.2">
      <c r="A19" s="31"/>
      <c r="B19" s="31" t="s">
        <v>5</v>
      </c>
      <c r="C19" s="8"/>
      <c r="D19" s="8"/>
      <c r="E19" s="8">
        <v>15</v>
      </c>
      <c r="F19" s="5">
        <f>D19*C19+E19</f>
        <v>15</v>
      </c>
      <c r="G19" s="6">
        <f t="shared" si="2"/>
        <v>0.62569444444444444</v>
      </c>
      <c r="H19" s="6">
        <f>G19+F19/24/60</f>
        <v>0.63611111111111107</v>
      </c>
    </row>
    <row r="20" spans="1:9" x14ac:dyDescent="0.2">
      <c r="B20" s="5" t="s">
        <v>98</v>
      </c>
      <c r="C20" s="9">
        <f>28-C18</f>
        <v>12</v>
      </c>
      <c r="D20" s="8">
        <v>4</v>
      </c>
      <c r="E20" s="8">
        <v>5</v>
      </c>
      <c r="F20" s="5">
        <f t="shared" ref="F20" si="11">D20*C20+E20</f>
        <v>53</v>
      </c>
      <c r="G20" s="6">
        <f t="shared" si="2"/>
        <v>0.63611111111111107</v>
      </c>
      <c r="H20" s="6">
        <f t="shared" ref="H20" si="12">G20+F20/24/60</f>
        <v>0.67291666666666661</v>
      </c>
      <c r="I20" s="27"/>
    </row>
    <row r="21" spans="1:9" s="8" customFormat="1" ht="27" customHeight="1" x14ac:dyDescent="0.2">
      <c r="A21" s="28" t="s">
        <v>65</v>
      </c>
      <c r="B21" s="29" t="s">
        <v>61</v>
      </c>
      <c r="C21" s="9">
        <v>0</v>
      </c>
      <c r="D21" s="9"/>
      <c r="E21" s="9">
        <v>15</v>
      </c>
      <c r="F21" s="5">
        <v>10</v>
      </c>
      <c r="G21" s="6">
        <f t="shared" si="2"/>
        <v>0.67291666666666661</v>
      </c>
      <c r="H21" s="6">
        <f t="shared" si="3"/>
        <v>0.67986111111111103</v>
      </c>
      <c r="I21" s="27" t="s">
        <v>66</v>
      </c>
    </row>
    <row r="22" spans="1:9" ht="25.5" x14ac:dyDescent="0.2">
      <c r="A22" s="5" t="s">
        <v>21</v>
      </c>
      <c r="B22" s="13" t="s">
        <v>96</v>
      </c>
      <c r="C22" s="9">
        <v>2</v>
      </c>
      <c r="D22" s="8">
        <v>4</v>
      </c>
      <c r="E22" s="8">
        <v>5</v>
      </c>
      <c r="F22" s="5">
        <f t="shared" si="10"/>
        <v>13</v>
      </c>
      <c r="G22" s="6">
        <f t="shared" si="2"/>
        <v>0.67986111111111103</v>
      </c>
      <c r="H22" s="6">
        <f t="shared" si="3"/>
        <v>0.68888888888888877</v>
      </c>
      <c r="I22" s="27"/>
    </row>
    <row r="23" spans="1:9" x14ac:dyDescent="0.2">
      <c r="C23" s="8"/>
      <c r="D23" s="8"/>
      <c r="E23" s="8"/>
    </row>
    <row r="24" spans="1:9" x14ac:dyDescent="0.2">
      <c r="B24" s="3" t="s">
        <v>13</v>
      </c>
      <c r="C24" s="8">
        <f>SUM(C5:C23)</f>
        <v>62</v>
      </c>
      <c r="D24" s="8"/>
      <c r="E24" s="8"/>
      <c r="F24" s="5">
        <f>SUM(F5:F23)</f>
        <v>467</v>
      </c>
      <c r="G24" s="14" t="s">
        <v>15</v>
      </c>
      <c r="H24" s="11" t="str">
        <f>INT(F24/60)&amp;":"&amp;(F24-INT(F24/60)*60)</f>
        <v>7:47</v>
      </c>
      <c r="I24" s="15" t="s">
        <v>14</v>
      </c>
    </row>
    <row r="25" spans="1:9" x14ac:dyDescent="0.2">
      <c r="B25" s="3"/>
      <c r="C25" s="8"/>
      <c r="D25" s="8"/>
      <c r="E25" s="8"/>
      <c r="G25" s="10"/>
    </row>
    <row r="26" spans="1:9" ht="81.75" customHeight="1" x14ac:dyDescent="0.2">
      <c r="B26" s="5" t="s">
        <v>8</v>
      </c>
      <c r="C26" s="8"/>
      <c r="D26" s="8"/>
      <c r="E26" s="8"/>
      <c r="G26" s="5"/>
      <c r="H26" s="5"/>
      <c r="I26" s="13" t="s">
        <v>86</v>
      </c>
    </row>
    <row r="27" spans="1:9" x14ac:dyDescent="0.2">
      <c r="C27" s="8"/>
      <c r="D27" s="8"/>
      <c r="E27" s="8"/>
      <c r="G27" s="5"/>
      <c r="H27" s="5"/>
    </row>
    <row r="28" spans="1:9" ht="15" x14ac:dyDescent="0.2">
      <c r="A28" s="4" t="s">
        <v>9</v>
      </c>
      <c r="B28" s="5" t="s">
        <v>6</v>
      </c>
      <c r="C28" s="8"/>
      <c r="D28" s="8"/>
      <c r="E28" s="8">
        <v>30</v>
      </c>
      <c r="F28" s="5">
        <v>15</v>
      </c>
      <c r="G28" s="6">
        <v>0.36458333333333331</v>
      </c>
      <c r="H28" s="6">
        <f t="shared" ref="H28:H29" si="13">G28+F28/24/60</f>
        <v>0.375</v>
      </c>
    </row>
    <row r="29" spans="1:9" x14ac:dyDescent="0.2">
      <c r="A29" s="5" t="s">
        <v>21</v>
      </c>
      <c r="B29" s="5" t="s">
        <v>95</v>
      </c>
      <c r="C29" s="9">
        <f>15-C22</f>
        <v>13</v>
      </c>
      <c r="D29" s="8">
        <v>4</v>
      </c>
      <c r="E29" s="8">
        <v>5</v>
      </c>
      <c r="F29" s="5">
        <f t="shared" ref="F29" si="14">D29*C29+E29</f>
        <v>57</v>
      </c>
      <c r="G29" s="6">
        <f t="shared" ref="G29:G45" si="15">H28</f>
        <v>0.375</v>
      </c>
      <c r="H29" s="6">
        <f t="shared" si="13"/>
        <v>0.4145833333333333</v>
      </c>
      <c r="I29" s="27"/>
    </row>
    <row r="30" spans="1:9" s="8" customFormat="1" ht="40.5" customHeight="1" x14ac:dyDescent="0.2">
      <c r="A30" s="28" t="s">
        <v>65</v>
      </c>
      <c r="B30" s="29" t="s">
        <v>70</v>
      </c>
      <c r="C30" s="9">
        <v>0</v>
      </c>
      <c r="D30" s="9"/>
      <c r="E30" s="9">
        <v>15</v>
      </c>
      <c r="F30" s="5">
        <f>D30*C30+E30</f>
        <v>15</v>
      </c>
      <c r="G30" s="6">
        <f t="shared" si="15"/>
        <v>0.4145833333333333</v>
      </c>
      <c r="H30" s="6">
        <f>G30+F30/24/60</f>
        <v>0.42499999999999999</v>
      </c>
      <c r="I30" s="27" t="s">
        <v>90</v>
      </c>
    </row>
    <row r="31" spans="1:9" x14ac:dyDescent="0.2">
      <c r="B31" s="26" t="s">
        <v>87</v>
      </c>
      <c r="C31" s="8">
        <v>1</v>
      </c>
      <c r="D31" s="8">
        <v>4</v>
      </c>
      <c r="E31" s="8">
        <v>0</v>
      </c>
      <c r="F31" s="5">
        <f>D31*C31+E31</f>
        <v>4</v>
      </c>
      <c r="G31" s="6">
        <f t="shared" si="15"/>
        <v>0.42499999999999999</v>
      </c>
      <c r="H31" s="6">
        <f>G31+F31/24/60</f>
        <v>0.42777777777777776</v>
      </c>
    </row>
    <row r="32" spans="1:9" x14ac:dyDescent="0.2">
      <c r="A32" s="5" t="s">
        <v>22</v>
      </c>
      <c r="B32" s="5" t="s">
        <v>88</v>
      </c>
      <c r="C32" s="9">
        <v>4</v>
      </c>
      <c r="D32" s="8">
        <v>4</v>
      </c>
      <c r="E32" s="8">
        <v>5</v>
      </c>
      <c r="F32" s="5">
        <f>D32*C32+E32</f>
        <v>21</v>
      </c>
      <c r="G32" s="6">
        <f t="shared" si="15"/>
        <v>0.42777777777777776</v>
      </c>
      <c r="H32" s="6">
        <f>G32+F32/24/60</f>
        <v>0.44236111111111109</v>
      </c>
    </row>
    <row r="33" spans="1:9" x14ac:dyDescent="0.2">
      <c r="A33" s="31"/>
      <c r="B33" s="31" t="s">
        <v>2</v>
      </c>
      <c r="C33" s="8"/>
      <c r="D33" s="8"/>
      <c r="E33" s="8">
        <v>15</v>
      </c>
      <c r="F33" s="5">
        <f>D33*C33+E33</f>
        <v>15</v>
      </c>
      <c r="G33" s="6">
        <f t="shared" si="15"/>
        <v>0.44236111111111109</v>
      </c>
      <c r="H33" s="6">
        <f>G33+F33/24/60</f>
        <v>0.45277777777777778</v>
      </c>
      <c r="I33" s="22"/>
    </row>
    <row r="34" spans="1:9" s="8" customFormat="1" ht="27" customHeight="1" x14ac:dyDescent="0.2">
      <c r="A34" s="28" t="s">
        <v>65</v>
      </c>
      <c r="B34" s="29" t="s">
        <v>70</v>
      </c>
      <c r="C34" s="9">
        <v>0</v>
      </c>
      <c r="D34" s="9"/>
      <c r="E34" s="9">
        <v>15</v>
      </c>
      <c r="F34" s="5">
        <f>D34*C34+E34</f>
        <v>15</v>
      </c>
      <c r="G34" s="6">
        <f t="shared" si="15"/>
        <v>0.45277777777777778</v>
      </c>
      <c r="H34" s="6">
        <f>G34+F34/24/60</f>
        <v>0.46319444444444446</v>
      </c>
      <c r="I34" s="27" t="s">
        <v>60</v>
      </c>
    </row>
    <row r="35" spans="1:9" x14ac:dyDescent="0.2">
      <c r="A35" s="5" t="s">
        <v>23</v>
      </c>
      <c r="B35" s="5" t="s">
        <v>91</v>
      </c>
      <c r="C35" s="9">
        <v>15</v>
      </c>
      <c r="D35" s="8">
        <v>4</v>
      </c>
      <c r="E35" s="8">
        <v>5</v>
      </c>
      <c r="F35" s="5">
        <f t="shared" ref="F35" si="16">D35*C35+E35</f>
        <v>65</v>
      </c>
      <c r="G35" s="6">
        <f t="shared" si="15"/>
        <v>0.46319444444444446</v>
      </c>
      <c r="H35" s="6">
        <f t="shared" ref="H35" si="17">G35+F35/24/60</f>
        <v>0.5083333333333333</v>
      </c>
    </row>
    <row r="36" spans="1:9" x14ac:dyDescent="0.2">
      <c r="A36" s="5" t="s">
        <v>29</v>
      </c>
      <c r="B36" s="5" t="s">
        <v>99</v>
      </c>
      <c r="C36" s="9">
        <v>10</v>
      </c>
      <c r="D36" s="8">
        <v>5</v>
      </c>
      <c r="E36" s="8">
        <v>5</v>
      </c>
      <c r="F36" s="5">
        <f t="shared" ref="F36:F43" si="18">D36*C36+E36</f>
        <v>55</v>
      </c>
      <c r="G36" s="6">
        <f t="shared" si="15"/>
        <v>0.5083333333333333</v>
      </c>
      <c r="H36" s="6">
        <f t="shared" ref="H36:H38" si="19">G36+F36/24/60</f>
        <v>0.54652777777777772</v>
      </c>
    </row>
    <row r="37" spans="1:9" x14ac:dyDescent="0.2">
      <c r="A37" s="31"/>
      <c r="B37" s="31" t="s">
        <v>4</v>
      </c>
      <c r="C37" s="9"/>
      <c r="D37" s="9"/>
      <c r="E37" s="9">
        <v>45</v>
      </c>
      <c r="F37" s="5">
        <f>D37*C37+E37</f>
        <v>45</v>
      </c>
      <c r="G37" s="6">
        <f t="shared" si="15"/>
        <v>0.54652777777777772</v>
      </c>
      <c r="H37" s="6">
        <f>G37+F37/24/60</f>
        <v>0.57777777777777772</v>
      </c>
      <c r="I37" s="22"/>
    </row>
    <row r="38" spans="1:9" x14ac:dyDescent="0.2">
      <c r="B38" s="26" t="s">
        <v>89</v>
      </c>
      <c r="C38" s="8">
        <v>0</v>
      </c>
      <c r="D38" s="8">
        <v>5</v>
      </c>
      <c r="E38" s="8">
        <v>0</v>
      </c>
      <c r="F38" s="5">
        <f t="shared" si="18"/>
        <v>0</v>
      </c>
      <c r="G38" s="6">
        <f t="shared" si="15"/>
        <v>0.57777777777777772</v>
      </c>
      <c r="H38" s="6">
        <f t="shared" si="19"/>
        <v>0.57777777777777772</v>
      </c>
    </row>
    <row r="39" spans="1:9" x14ac:dyDescent="0.2">
      <c r="A39" s="5" t="s">
        <v>36</v>
      </c>
      <c r="B39" s="5" t="s">
        <v>31</v>
      </c>
      <c r="C39" s="8">
        <v>14</v>
      </c>
      <c r="D39" s="8">
        <v>5</v>
      </c>
      <c r="E39" s="8">
        <v>5</v>
      </c>
      <c r="F39" s="5">
        <f t="shared" si="18"/>
        <v>75</v>
      </c>
      <c r="G39" s="6">
        <f t="shared" si="15"/>
        <v>0.57777777777777772</v>
      </c>
      <c r="H39" s="6">
        <f t="shared" ref="H39:H43" si="20">G39+F39/24/60</f>
        <v>0.62986111111111109</v>
      </c>
    </row>
    <row r="40" spans="1:9" ht="25.5" x14ac:dyDescent="0.2">
      <c r="A40" s="28" t="s">
        <v>65</v>
      </c>
      <c r="B40" s="32" t="s">
        <v>64</v>
      </c>
      <c r="C40" s="9">
        <v>0</v>
      </c>
      <c r="D40" s="9"/>
      <c r="E40" s="9">
        <v>15</v>
      </c>
      <c r="F40" s="5">
        <f>D40*C40+E40</f>
        <v>15</v>
      </c>
      <c r="G40" s="6">
        <f t="shared" si="15"/>
        <v>0.62986111111111109</v>
      </c>
      <c r="H40" s="6">
        <f>G40+F40/24/60</f>
        <v>0.64027777777777772</v>
      </c>
      <c r="I40" s="27" t="s">
        <v>63</v>
      </c>
    </row>
    <row r="41" spans="1:9" x14ac:dyDescent="0.2">
      <c r="A41" s="31"/>
      <c r="B41" s="31" t="s">
        <v>5</v>
      </c>
      <c r="C41" s="8"/>
      <c r="D41" s="8"/>
      <c r="E41" s="8">
        <v>15</v>
      </c>
      <c r="F41" s="5">
        <f>D41*C41+E41</f>
        <v>15</v>
      </c>
      <c r="G41" s="6">
        <f t="shared" si="15"/>
        <v>0.64027777777777772</v>
      </c>
      <c r="H41" s="6">
        <f>G41+F41/24/60</f>
        <v>0.65069444444444435</v>
      </c>
      <c r="I41" s="22"/>
    </row>
    <row r="42" spans="1:9" ht="38.25" x14ac:dyDescent="0.2">
      <c r="A42" s="28" t="s">
        <v>65</v>
      </c>
      <c r="B42" s="32" t="s">
        <v>64</v>
      </c>
      <c r="C42" s="9">
        <v>0</v>
      </c>
      <c r="D42" s="9"/>
      <c r="E42" s="9">
        <v>15</v>
      </c>
      <c r="F42" s="5">
        <f t="shared" si="18"/>
        <v>15</v>
      </c>
      <c r="G42" s="6">
        <f t="shared" si="15"/>
        <v>0.65069444444444435</v>
      </c>
      <c r="H42" s="6">
        <f t="shared" si="20"/>
        <v>0.66111111111111098</v>
      </c>
      <c r="I42" s="13" t="s">
        <v>67</v>
      </c>
    </row>
    <row r="43" spans="1:9" s="8" customFormat="1" ht="38.25" x14ac:dyDescent="0.2">
      <c r="A43" s="28" t="s">
        <v>65</v>
      </c>
      <c r="B43" s="29" t="s">
        <v>70</v>
      </c>
      <c r="C43" s="9">
        <v>0</v>
      </c>
      <c r="D43" s="9"/>
      <c r="E43" s="9">
        <v>15</v>
      </c>
      <c r="F43" s="5">
        <v>10</v>
      </c>
      <c r="G43" s="6">
        <f t="shared" si="15"/>
        <v>0.66111111111111098</v>
      </c>
      <c r="H43" s="6">
        <f t="shared" si="20"/>
        <v>0.6680555555555554</v>
      </c>
      <c r="I43" s="27" t="s">
        <v>68</v>
      </c>
    </row>
    <row r="44" spans="1:9" x14ac:dyDescent="0.2">
      <c r="B44" s="5" t="s">
        <v>93</v>
      </c>
      <c r="C44" s="8">
        <v>0</v>
      </c>
      <c r="D44" s="8">
        <v>0</v>
      </c>
      <c r="E44" s="8">
        <v>5</v>
      </c>
      <c r="F44" s="5">
        <v>10</v>
      </c>
      <c r="G44" s="6">
        <f t="shared" si="15"/>
        <v>0.6680555555555554</v>
      </c>
      <c r="H44" s="6">
        <f>G44+F44/24/60</f>
        <v>0.67499999999999982</v>
      </c>
    </row>
    <row r="45" spans="1:9" x14ac:dyDescent="0.2">
      <c r="A45" s="5" t="s">
        <v>27</v>
      </c>
      <c r="B45" s="5" t="s">
        <v>94</v>
      </c>
      <c r="C45" s="8">
        <v>3</v>
      </c>
      <c r="D45" s="8">
        <v>5</v>
      </c>
      <c r="E45" s="8">
        <v>5</v>
      </c>
      <c r="F45" s="5">
        <f>D45*C45+E45</f>
        <v>20</v>
      </c>
      <c r="G45" s="6">
        <f t="shared" si="15"/>
        <v>0.67499999999999982</v>
      </c>
      <c r="H45" s="6">
        <f>G45+F45/24/60</f>
        <v>0.68888888888888866</v>
      </c>
    </row>
    <row r="46" spans="1:9" x14ac:dyDescent="0.2">
      <c r="G46" s="5"/>
      <c r="H46" s="5"/>
    </row>
    <row r="47" spans="1:9" x14ac:dyDescent="0.2">
      <c r="B47" s="3" t="s">
        <v>13</v>
      </c>
      <c r="C47" s="5">
        <f>SUM(C28:C46)</f>
        <v>60</v>
      </c>
      <c r="F47" s="5">
        <f>SUM(F28:F46)</f>
        <v>467</v>
      </c>
      <c r="G47" s="14" t="s">
        <v>15</v>
      </c>
      <c r="H47" s="11" t="str">
        <f>INT(F47/60)&amp;":"&amp;(F47-INT(F47/60)*60)</f>
        <v>7:47</v>
      </c>
      <c r="I47" s="15" t="s">
        <v>14</v>
      </c>
    </row>
    <row r="48" spans="1:9" x14ac:dyDescent="0.2">
      <c r="B48" s="3"/>
      <c r="G48" s="10"/>
      <c r="H48" s="5"/>
    </row>
    <row r="49" spans="1:9" ht="15" x14ac:dyDescent="0.2">
      <c r="A49" s="4"/>
      <c r="B49" s="3" t="s">
        <v>26</v>
      </c>
      <c r="C49" s="5">
        <f>C24+C47</f>
        <v>122</v>
      </c>
      <c r="F49" s="5">
        <f>F24+F47</f>
        <v>934</v>
      </c>
      <c r="G49" s="14" t="s">
        <v>15</v>
      </c>
      <c r="H49" s="11" t="str">
        <f>INT(F49/60)&amp;":"&amp;(F49-INT(F49/60)*60)</f>
        <v>15:34</v>
      </c>
      <c r="I49" s="15" t="s">
        <v>14</v>
      </c>
    </row>
    <row r="50" spans="1:9" x14ac:dyDescent="0.2">
      <c r="B50" s="3"/>
      <c r="G50" s="10"/>
      <c r="H50" s="11"/>
    </row>
    <row r="51" spans="1:9" x14ac:dyDescent="0.2">
      <c r="B51" s="3"/>
      <c r="E51" s="12" t="s">
        <v>35</v>
      </c>
      <c r="F51" s="24">
        <f>F49/2</f>
        <v>467</v>
      </c>
      <c r="G51" s="10"/>
      <c r="H51" s="11"/>
    </row>
    <row r="52" spans="1:9" x14ac:dyDescent="0.2">
      <c r="G52" s="5"/>
      <c r="H52" s="5"/>
    </row>
    <row r="53" spans="1:9" x14ac:dyDescent="0.2">
      <c r="E53" s="12" t="s">
        <v>34</v>
      </c>
      <c r="F53" s="5">
        <v>480</v>
      </c>
      <c r="G53" s="5"/>
      <c r="H53" s="11" t="str">
        <f>INT(F53/60)&amp;":"&amp;(F53-INT(F53/60)*60)</f>
        <v>8:0</v>
      </c>
      <c r="I53" s="15" t="s">
        <v>14</v>
      </c>
    </row>
    <row r="54" spans="1:9" x14ac:dyDescent="0.2">
      <c r="G54" s="5"/>
      <c r="H54" s="5"/>
    </row>
    <row r="55" spans="1:9" x14ac:dyDescent="0.2">
      <c r="G55" s="5"/>
      <c r="H55" s="5"/>
    </row>
    <row r="56" spans="1:9" x14ac:dyDescent="0.2">
      <c r="G56" s="5"/>
      <c r="H56" s="5"/>
    </row>
    <row r="57" spans="1:9" x14ac:dyDescent="0.2">
      <c r="G57" s="5"/>
      <c r="H57" s="5"/>
    </row>
    <row r="58" spans="1:9" x14ac:dyDescent="0.2">
      <c r="G58" s="5"/>
      <c r="H58" s="5"/>
    </row>
    <row r="59" spans="1:9" x14ac:dyDescent="0.2">
      <c r="G59" s="5"/>
      <c r="H59" s="5"/>
    </row>
    <row r="60" spans="1:9" x14ac:dyDescent="0.2">
      <c r="G60" s="5"/>
      <c r="H60" s="5"/>
    </row>
    <row r="61" spans="1:9" x14ac:dyDescent="0.2">
      <c r="G61" s="5"/>
      <c r="H61" s="5"/>
    </row>
    <row r="62" spans="1:9" x14ac:dyDescent="0.2">
      <c r="G62" s="5"/>
      <c r="H62" s="5"/>
    </row>
    <row r="63" spans="1:9" x14ac:dyDescent="0.2">
      <c r="G63" s="5"/>
      <c r="H63" s="5"/>
    </row>
    <row r="64" spans="1:9" x14ac:dyDescent="0.2">
      <c r="G64" s="5"/>
      <c r="H64" s="5"/>
    </row>
    <row r="65" spans="7:8" x14ac:dyDescent="0.2">
      <c r="G65" s="5"/>
      <c r="H65" s="5"/>
    </row>
    <row r="66" spans="7:8" x14ac:dyDescent="0.2">
      <c r="G66" s="5"/>
      <c r="H66" s="5"/>
    </row>
    <row r="67" spans="7:8" x14ac:dyDescent="0.2">
      <c r="G67" s="5"/>
      <c r="H67" s="5"/>
    </row>
    <row r="68" spans="7:8" x14ac:dyDescent="0.2">
      <c r="G68" s="5"/>
      <c r="H68" s="5"/>
    </row>
    <row r="69" spans="7:8" x14ac:dyDescent="0.2">
      <c r="G69" s="5"/>
      <c r="H69" s="5"/>
    </row>
    <row r="70" spans="7:8" x14ac:dyDescent="0.2">
      <c r="G70" s="5"/>
      <c r="H70" s="5"/>
    </row>
    <row r="71" spans="7:8" x14ac:dyDescent="0.2">
      <c r="G71" s="5"/>
      <c r="H71" s="5"/>
    </row>
    <row r="72" spans="7:8" x14ac:dyDescent="0.2">
      <c r="G72" s="5"/>
      <c r="H72" s="5"/>
    </row>
    <row r="73" spans="7:8" x14ac:dyDescent="0.2">
      <c r="G73" s="5"/>
      <c r="H73" s="5"/>
    </row>
    <row r="74" spans="7:8" x14ac:dyDescent="0.2">
      <c r="G74" s="5"/>
      <c r="H74" s="5"/>
    </row>
    <row r="75" spans="7:8" x14ac:dyDescent="0.2">
      <c r="G75" s="5"/>
      <c r="H75" s="5"/>
    </row>
    <row r="76" spans="7:8" x14ac:dyDescent="0.2">
      <c r="G76" s="5"/>
      <c r="H76" s="5"/>
    </row>
    <row r="77" spans="7:8" x14ac:dyDescent="0.2">
      <c r="G77" s="5"/>
      <c r="H77" s="5"/>
    </row>
    <row r="78" spans="7:8" x14ac:dyDescent="0.2">
      <c r="G78" s="5"/>
      <c r="H78" s="5"/>
    </row>
    <row r="79" spans="7:8" x14ac:dyDescent="0.2">
      <c r="G79" s="5"/>
      <c r="H79" s="5"/>
    </row>
    <row r="80" spans="7:8" x14ac:dyDescent="0.2">
      <c r="G80" s="5"/>
      <c r="H80" s="5"/>
    </row>
    <row r="81" spans="7:8" x14ac:dyDescent="0.2">
      <c r="G81" s="5"/>
      <c r="H81" s="5"/>
    </row>
    <row r="82" spans="7:8" x14ac:dyDescent="0.2">
      <c r="G82" s="5"/>
      <c r="H82" s="5"/>
    </row>
    <row r="83" spans="7:8" x14ac:dyDescent="0.2">
      <c r="G83" s="5"/>
      <c r="H83" s="5"/>
    </row>
    <row r="84" spans="7:8" x14ac:dyDescent="0.2">
      <c r="G84" s="5"/>
      <c r="H84" s="5"/>
    </row>
    <row r="85" spans="7:8" x14ac:dyDescent="0.2">
      <c r="G85" s="5"/>
      <c r="H85" s="5"/>
    </row>
    <row r="86" spans="7:8" x14ac:dyDescent="0.2">
      <c r="G86" s="5"/>
      <c r="H86" s="5"/>
    </row>
    <row r="87" spans="7:8" x14ac:dyDescent="0.2">
      <c r="G87" s="5"/>
      <c r="H87" s="5"/>
    </row>
    <row r="88" spans="7:8" x14ac:dyDescent="0.2">
      <c r="G88" s="5"/>
      <c r="H88" s="5"/>
    </row>
    <row r="89" spans="7:8" x14ac:dyDescent="0.2">
      <c r="G89" s="5"/>
      <c r="H89" s="5"/>
    </row>
    <row r="90" spans="7:8" x14ac:dyDescent="0.2">
      <c r="G90" s="5"/>
      <c r="H90" s="5"/>
    </row>
    <row r="91" spans="7:8" x14ac:dyDescent="0.2">
      <c r="G91" s="5"/>
      <c r="H91" s="5"/>
    </row>
    <row r="92" spans="7:8" x14ac:dyDescent="0.2">
      <c r="G92" s="5"/>
      <c r="H92" s="5"/>
    </row>
    <row r="93" spans="7:8" x14ac:dyDescent="0.2">
      <c r="G93" s="5"/>
      <c r="H93" s="5"/>
    </row>
    <row r="94" spans="7:8" x14ac:dyDescent="0.2">
      <c r="G94" s="5"/>
      <c r="H94" s="5"/>
    </row>
    <row r="95" spans="7:8" x14ac:dyDescent="0.2">
      <c r="G95" s="5"/>
      <c r="H95" s="5"/>
    </row>
    <row r="96" spans="7:8" x14ac:dyDescent="0.2">
      <c r="G96" s="5"/>
      <c r="H96" s="5"/>
    </row>
    <row r="97" spans="7:8" x14ac:dyDescent="0.2">
      <c r="G97" s="5"/>
      <c r="H97" s="5"/>
    </row>
    <row r="98" spans="7:8" x14ac:dyDescent="0.2">
      <c r="G98" s="5"/>
      <c r="H98" s="5"/>
    </row>
    <row r="99" spans="7:8" x14ac:dyDescent="0.2">
      <c r="G99" s="5"/>
      <c r="H99" s="5"/>
    </row>
    <row r="100" spans="7:8" x14ac:dyDescent="0.2">
      <c r="G100" s="5"/>
      <c r="H100" s="5"/>
    </row>
    <row r="101" spans="7:8" x14ac:dyDescent="0.2">
      <c r="G101" s="5"/>
      <c r="H101" s="5"/>
    </row>
    <row r="102" spans="7:8" x14ac:dyDescent="0.2">
      <c r="G102" s="5"/>
      <c r="H102" s="5"/>
    </row>
    <row r="103" spans="7:8" x14ac:dyDescent="0.2">
      <c r="G103" s="5"/>
      <c r="H103" s="5"/>
    </row>
    <row r="104" spans="7:8" x14ac:dyDescent="0.2">
      <c r="G104" s="5"/>
      <c r="H104" s="5"/>
    </row>
    <row r="105" spans="7:8" x14ac:dyDescent="0.2">
      <c r="G105" s="5"/>
      <c r="H105" s="5"/>
    </row>
    <row r="106" spans="7:8" x14ac:dyDescent="0.2">
      <c r="G106" s="5"/>
      <c r="H106" s="5"/>
    </row>
    <row r="107" spans="7:8" x14ac:dyDescent="0.2">
      <c r="G107" s="5"/>
      <c r="H107" s="5"/>
    </row>
    <row r="108" spans="7:8" x14ac:dyDescent="0.2">
      <c r="G108" s="5"/>
      <c r="H108" s="5"/>
    </row>
    <row r="109" spans="7:8" x14ac:dyDescent="0.2">
      <c r="G109" s="5"/>
      <c r="H109" s="5"/>
    </row>
    <row r="110" spans="7:8" x14ac:dyDescent="0.2">
      <c r="G110" s="5"/>
      <c r="H110" s="5"/>
    </row>
    <row r="111" spans="7:8" x14ac:dyDescent="0.2">
      <c r="G111" s="5"/>
      <c r="H111" s="5"/>
    </row>
    <row r="112" spans="7:8" x14ac:dyDescent="0.2">
      <c r="G112" s="5"/>
      <c r="H112" s="5"/>
    </row>
    <row r="113" spans="7:8" x14ac:dyDescent="0.2">
      <c r="G113" s="5"/>
      <c r="H113" s="5"/>
    </row>
    <row r="114" spans="7:8" x14ac:dyDescent="0.2">
      <c r="G114" s="5"/>
      <c r="H114" s="5"/>
    </row>
    <row r="115" spans="7:8" x14ac:dyDescent="0.2">
      <c r="G115" s="5"/>
      <c r="H115" s="5"/>
    </row>
    <row r="116" spans="7:8" x14ac:dyDescent="0.2">
      <c r="G116" s="5"/>
      <c r="H116" s="5"/>
    </row>
    <row r="117" spans="7:8" x14ac:dyDescent="0.2">
      <c r="G117" s="5"/>
      <c r="H117" s="5"/>
    </row>
    <row r="118" spans="7:8" x14ac:dyDescent="0.2">
      <c r="G118" s="5"/>
      <c r="H118" s="5"/>
    </row>
    <row r="119" spans="7:8" x14ac:dyDescent="0.2">
      <c r="G119" s="5"/>
      <c r="H119" s="5"/>
    </row>
    <row r="120" spans="7:8" x14ac:dyDescent="0.2">
      <c r="G120" s="5"/>
      <c r="H120" s="5"/>
    </row>
    <row r="121" spans="7:8" x14ac:dyDescent="0.2">
      <c r="G121" s="5"/>
      <c r="H121" s="5"/>
    </row>
    <row r="122" spans="7:8" x14ac:dyDescent="0.2">
      <c r="G122" s="5"/>
      <c r="H122" s="5"/>
    </row>
    <row r="123" spans="7:8" x14ac:dyDescent="0.2">
      <c r="G123" s="5"/>
      <c r="H123" s="5"/>
    </row>
    <row r="124" spans="7:8" x14ac:dyDescent="0.2">
      <c r="G124" s="5"/>
      <c r="H124" s="5"/>
    </row>
    <row r="125" spans="7:8" x14ac:dyDescent="0.2">
      <c r="G125" s="5"/>
      <c r="H125" s="5"/>
    </row>
    <row r="126" spans="7:8" x14ac:dyDescent="0.2">
      <c r="G126" s="5"/>
      <c r="H126" s="5"/>
    </row>
    <row r="127" spans="7:8" x14ac:dyDescent="0.2">
      <c r="G127" s="5"/>
      <c r="H127" s="5"/>
    </row>
    <row r="128" spans="7:8" x14ac:dyDescent="0.2">
      <c r="G128" s="5"/>
      <c r="H128" s="5"/>
    </row>
    <row r="129" spans="7:8" x14ac:dyDescent="0.2">
      <c r="G129" s="5"/>
      <c r="H129" s="5"/>
    </row>
    <row r="130" spans="7:8" x14ac:dyDescent="0.2">
      <c r="G130" s="5"/>
      <c r="H130" s="5"/>
    </row>
    <row r="131" spans="7:8" x14ac:dyDescent="0.2">
      <c r="G131" s="5"/>
      <c r="H131" s="5"/>
    </row>
    <row r="132" spans="7:8" x14ac:dyDescent="0.2">
      <c r="G132" s="5"/>
      <c r="H132" s="5"/>
    </row>
    <row r="133" spans="7:8" x14ac:dyDescent="0.2">
      <c r="G133" s="5"/>
      <c r="H133" s="5"/>
    </row>
    <row r="134" spans="7:8" x14ac:dyDescent="0.2">
      <c r="G134" s="5"/>
      <c r="H134" s="5"/>
    </row>
    <row r="135" spans="7:8" x14ac:dyDescent="0.2">
      <c r="G135" s="5"/>
      <c r="H135" s="5"/>
    </row>
    <row r="136" spans="7:8" x14ac:dyDescent="0.2">
      <c r="G136" s="5"/>
      <c r="H136" s="5"/>
    </row>
    <row r="137" spans="7:8" x14ac:dyDescent="0.2">
      <c r="G137" s="5"/>
      <c r="H137" s="5"/>
    </row>
    <row r="138" spans="7:8" x14ac:dyDescent="0.2">
      <c r="G138" s="5"/>
      <c r="H138" s="5"/>
    </row>
    <row r="139" spans="7:8" x14ac:dyDescent="0.2">
      <c r="G139" s="5"/>
      <c r="H139" s="5"/>
    </row>
    <row r="140" spans="7:8" x14ac:dyDescent="0.2">
      <c r="G140" s="5"/>
      <c r="H140" s="5"/>
    </row>
    <row r="141" spans="7:8" x14ac:dyDescent="0.2">
      <c r="G141" s="5"/>
      <c r="H141" s="5"/>
    </row>
    <row r="142" spans="7:8" x14ac:dyDescent="0.2">
      <c r="G142" s="5"/>
      <c r="H142" s="5"/>
    </row>
    <row r="143" spans="7:8" x14ac:dyDescent="0.2">
      <c r="G143" s="5"/>
      <c r="H143" s="5"/>
    </row>
    <row r="144" spans="7:8" x14ac:dyDescent="0.2">
      <c r="G144" s="5"/>
      <c r="H144" s="5"/>
    </row>
    <row r="145" spans="7:8" x14ac:dyDescent="0.2">
      <c r="G145" s="5"/>
      <c r="H145" s="5"/>
    </row>
    <row r="146" spans="7:8" x14ac:dyDescent="0.2">
      <c r="G146" s="5"/>
      <c r="H146" s="5"/>
    </row>
    <row r="147" spans="7:8" x14ac:dyDescent="0.2">
      <c r="G147" s="5"/>
      <c r="H147" s="5"/>
    </row>
    <row r="148" spans="7:8" x14ac:dyDescent="0.2">
      <c r="G148" s="5"/>
      <c r="H148" s="5"/>
    </row>
    <row r="149" spans="7:8" x14ac:dyDescent="0.2">
      <c r="G149" s="5"/>
      <c r="H149" s="5"/>
    </row>
    <row r="150" spans="7:8" x14ac:dyDescent="0.2">
      <c r="G150" s="5"/>
      <c r="H150" s="5"/>
    </row>
    <row r="151" spans="7:8" x14ac:dyDescent="0.2">
      <c r="G151" s="5"/>
      <c r="H151" s="5"/>
    </row>
    <row r="152" spans="7:8" x14ac:dyDescent="0.2">
      <c r="G152" s="5"/>
      <c r="H152" s="5"/>
    </row>
    <row r="153" spans="7:8" x14ac:dyDescent="0.2">
      <c r="G153" s="5"/>
      <c r="H153" s="5"/>
    </row>
    <row r="154" spans="7:8" x14ac:dyDescent="0.2">
      <c r="G154" s="5"/>
      <c r="H154" s="5"/>
    </row>
    <row r="155" spans="7:8" x14ac:dyDescent="0.2">
      <c r="G155" s="5"/>
      <c r="H155" s="5"/>
    </row>
    <row r="156" spans="7:8" x14ac:dyDescent="0.2">
      <c r="G156" s="5"/>
      <c r="H156" s="5"/>
    </row>
    <row r="157" spans="7:8" x14ac:dyDescent="0.2">
      <c r="G157" s="5"/>
      <c r="H157" s="5"/>
    </row>
    <row r="158" spans="7:8" x14ac:dyDescent="0.2">
      <c r="G158" s="5"/>
      <c r="H158" s="5"/>
    </row>
    <row r="159" spans="7:8" x14ac:dyDescent="0.2">
      <c r="G159" s="5"/>
      <c r="H159" s="5"/>
    </row>
    <row r="160" spans="7:8" x14ac:dyDescent="0.2">
      <c r="G160" s="5"/>
      <c r="H160" s="5"/>
    </row>
    <row r="161" spans="7:8" x14ac:dyDescent="0.2">
      <c r="G161" s="5"/>
      <c r="H161" s="5"/>
    </row>
    <row r="162" spans="7:8" x14ac:dyDescent="0.2">
      <c r="G162" s="5"/>
      <c r="H162" s="5"/>
    </row>
    <row r="163" spans="7:8" x14ac:dyDescent="0.2">
      <c r="G163" s="5"/>
      <c r="H163" s="5"/>
    </row>
    <row r="164" spans="7:8" x14ac:dyDescent="0.2">
      <c r="G164" s="5"/>
      <c r="H164" s="5"/>
    </row>
    <row r="165" spans="7:8" x14ac:dyDescent="0.2">
      <c r="G165" s="5"/>
      <c r="H165" s="5"/>
    </row>
    <row r="166" spans="7:8" x14ac:dyDescent="0.2">
      <c r="G166" s="5"/>
      <c r="H166" s="5"/>
    </row>
    <row r="167" spans="7:8" x14ac:dyDescent="0.2">
      <c r="G167" s="5"/>
      <c r="H167" s="5"/>
    </row>
    <row r="168" spans="7:8" x14ac:dyDescent="0.2">
      <c r="G168" s="5"/>
      <c r="H168" s="5"/>
    </row>
    <row r="169" spans="7:8" x14ac:dyDescent="0.2">
      <c r="G169" s="5"/>
      <c r="H169" s="5"/>
    </row>
    <row r="170" spans="7:8" x14ac:dyDescent="0.2">
      <c r="G170" s="5"/>
      <c r="H170" s="5"/>
    </row>
    <row r="171" spans="7:8" x14ac:dyDescent="0.2">
      <c r="G171" s="5"/>
      <c r="H171" s="5"/>
    </row>
    <row r="172" spans="7:8" x14ac:dyDescent="0.2">
      <c r="G172" s="5"/>
      <c r="H172" s="5"/>
    </row>
    <row r="173" spans="7:8" x14ac:dyDescent="0.2">
      <c r="G173" s="5"/>
      <c r="H173" s="5"/>
    </row>
    <row r="174" spans="7:8" x14ac:dyDescent="0.2">
      <c r="G174" s="5"/>
      <c r="H174" s="5"/>
    </row>
    <row r="175" spans="7:8" x14ac:dyDescent="0.2">
      <c r="G175" s="5"/>
      <c r="H175" s="5"/>
    </row>
    <row r="176" spans="7:8" x14ac:dyDescent="0.2">
      <c r="G176" s="5"/>
      <c r="H176" s="5"/>
    </row>
    <row r="177" spans="7:8" x14ac:dyDescent="0.2">
      <c r="G177" s="5"/>
      <c r="H177" s="5"/>
    </row>
    <row r="178" spans="7:8" x14ac:dyDescent="0.2">
      <c r="G178" s="5"/>
      <c r="H178" s="5"/>
    </row>
    <row r="179" spans="7:8" x14ac:dyDescent="0.2">
      <c r="G179" s="5"/>
      <c r="H179" s="5"/>
    </row>
    <row r="180" spans="7:8" x14ac:dyDescent="0.2">
      <c r="G180" s="5"/>
      <c r="H180" s="5"/>
    </row>
    <row r="181" spans="7:8" x14ac:dyDescent="0.2">
      <c r="G181" s="5"/>
      <c r="H181" s="5"/>
    </row>
    <row r="182" spans="7:8" x14ac:dyDescent="0.2">
      <c r="G182" s="5"/>
      <c r="H182" s="5"/>
    </row>
    <row r="183" spans="7:8" x14ac:dyDescent="0.2">
      <c r="G183" s="5"/>
      <c r="H183" s="5"/>
    </row>
    <row r="184" spans="7:8" x14ac:dyDescent="0.2">
      <c r="G184" s="5"/>
      <c r="H184" s="5"/>
    </row>
    <row r="185" spans="7:8" x14ac:dyDescent="0.2">
      <c r="G185" s="5"/>
      <c r="H185" s="5"/>
    </row>
    <row r="186" spans="7:8" x14ac:dyDescent="0.2">
      <c r="G186" s="5"/>
      <c r="H186" s="5"/>
    </row>
    <row r="187" spans="7:8" x14ac:dyDescent="0.2">
      <c r="G187" s="5"/>
      <c r="H187" s="5"/>
    </row>
    <row r="188" spans="7:8" x14ac:dyDescent="0.2">
      <c r="G188" s="5"/>
      <c r="H188" s="5"/>
    </row>
    <row r="189" spans="7:8" x14ac:dyDescent="0.2">
      <c r="G189" s="5"/>
      <c r="H189" s="5"/>
    </row>
    <row r="190" spans="7:8" x14ac:dyDescent="0.2">
      <c r="G190" s="5"/>
      <c r="H190" s="5"/>
    </row>
    <row r="191" spans="7:8" x14ac:dyDescent="0.2">
      <c r="G191" s="5"/>
      <c r="H191" s="5"/>
    </row>
    <row r="192" spans="7:8" x14ac:dyDescent="0.2">
      <c r="G192" s="5"/>
      <c r="H192" s="5"/>
    </row>
    <row r="193" spans="7:8" x14ac:dyDescent="0.2">
      <c r="G193" s="5"/>
      <c r="H193" s="5"/>
    </row>
    <row r="194" spans="7:8" x14ac:dyDescent="0.2">
      <c r="G194" s="5"/>
      <c r="H194" s="5"/>
    </row>
    <row r="195" spans="7:8" x14ac:dyDescent="0.2">
      <c r="G195" s="5"/>
      <c r="H195" s="5"/>
    </row>
    <row r="196" spans="7:8" x14ac:dyDescent="0.2">
      <c r="G196" s="5"/>
      <c r="H196" s="5"/>
    </row>
    <row r="197" spans="7:8" x14ac:dyDescent="0.2">
      <c r="G197" s="5"/>
      <c r="H197" s="5"/>
    </row>
    <row r="198" spans="7:8" x14ac:dyDescent="0.2">
      <c r="G198" s="5"/>
      <c r="H198" s="5"/>
    </row>
    <row r="199" spans="7:8" x14ac:dyDescent="0.2">
      <c r="G199" s="5"/>
      <c r="H199" s="5"/>
    </row>
    <row r="200" spans="7:8" x14ac:dyDescent="0.2">
      <c r="G200" s="5"/>
      <c r="H200" s="5"/>
    </row>
    <row r="201" spans="7:8" x14ac:dyDescent="0.2">
      <c r="G201" s="5"/>
      <c r="H201" s="5"/>
    </row>
    <row r="202" spans="7:8" x14ac:dyDescent="0.2">
      <c r="G202" s="5"/>
      <c r="H202" s="5"/>
    </row>
    <row r="203" spans="7:8" x14ac:dyDescent="0.2">
      <c r="G203" s="5"/>
      <c r="H203" s="5"/>
    </row>
    <row r="204" spans="7:8" x14ac:dyDescent="0.2">
      <c r="G204" s="5"/>
      <c r="H204" s="5"/>
    </row>
    <row r="205" spans="7:8" x14ac:dyDescent="0.2">
      <c r="G205" s="5"/>
      <c r="H205" s="5"/>
    </row>
    <row r="206" spans="7:8" x14ac:dyDescent="0.2">
      <c r="G206" s="5"/>
      <c r="H206" s="5"/>
    </row>
    <row r="207" spans="7:8" x14ac:dyDescent="0.2">
      <c r="G207" s="5"/>
      <c r="H207" s="5"/>
    </row>
    <row r="208" spans="7:8" x14ac:dyDescent="0.2">
      <c r="G208" s="5"/>
      <c r="H208" s="5"/>
    </row>
    <row r="209" spans="7:8" x14ac:dyDescent="0.2">
      <c r="G209" s="5"/>
      <c r="H209" s="5"/>
    </row>
    <row r="210" spans="7:8" x14ac:dyDescent="0.2">
      <c r="G210" s="5"/>
      <c r="H210" s="5"/>
    </row>
    <row r="211" spans="7:8" x14ac:dyDescent="0.2">
      <c r="G211" s="5"/>
      <c r="H211" s="5"/>
    </row>
    <row r="212" spans="7:8" x14ac:dyDescent="0.2">
      <c r="G212" s="5"/>
      <c r="H212" s="5"/>
    </row>
    <row r="213" spans="7:8" x14ac:dyDescent="0.2">
      <c r="G213" s="5"/>
      <c r="H213" s="5"/>
    </row>
    <row r="214" spans="7:8" x14ac:dyDescent="0.2">
      <c r="G214" s="5"/>
      <c r="H214" s="5"/>
    </row>
    <row r="215" spans="7:8" x14ac:dyDescent="0.2">
      <c r="G215" s="5"/>
      <c r="H215" s="5"/>
    </row>
    <row r="216" spans="7:8" x14ac:dyDescent="0.2">
      <c r="G216" s="5"/>
      <c r="H216" s="5"/>
    </row>
    <row r="217" spans="7:8" x14ac:dyDescent="0.2">
      <c r="G217" s="5"/>
      <c r="H217" s="5"/>
    </row>
    <row r="218" spans="7:8" x14ac:dyDescent="0.2">
      <c r="G218" s="5"/>
      <c r="H218" s="5"/>
    </row>
    <row r="219" spans="7:8" x14ac:dyDescent="0.2">
      <c r="G219" s="5"/>
      <c r="H219" s="5"/>
    </row>
    <row r="220" spans="7:8" x14ac:dyDescent="0.2">
      <c r="G220" s="5"/>
      <c r="H220" s="5"/>
    </row>
    <row r="221" spans="7:8" x14ac:dyDescent="0.2">
      <c r="G221" s="5"/>
      <c r="H221" s="5"/>
    </row>
    <row r="222" spans="7:8" x14ac:dyDescent="0.2">
      <c r="G222" s="5"/>
      <c r="H222" s="5"/>
    </row>
    <row r="223" spans="7:8" x14ac:dyDescent="0.2">
      <c r="G223" s="5"/>
      <c r="H223" s="5"/>
    </row>
    <row r="224" spans="7:8" x14ac:dyDescent="0.2">
      <c r="G224" s="5"/>
      <c r="H224" s="5"/>
    </row>
    <row r="225" spans="7:8" x14ac:dyDescent="0.2">
      <c r="G225" s="5"/>
      <c r="H225" s="5"/>
    </row>
    <row r="226" spans="7:8" x14ac:dyDescent="0.2">
      <c r="G226" s="5"/>
      <c r="H226" s="5"/>
    </row>
    <row r="227" spans="7:8" x14ac:dyDescent="0.2">
      <c r="G227" s="5"/>
      <c r="H227" s="5"/>
    </row>
    <row r="228" spans="7:8" x14ac:dyDescent="0.2">
      <c r="G228" s="5"/>
      <c r="H228" s="5"/>
    </row>
    <row r="229" spans="7:8" x14ac:dyDescent="0.2">
      <c r="G229" s="5"/>
      <c r="H229" s="5"/>
    </row>
    <row r="230" spans="7:8" x14ac:dyDescent="0.2">
      <c r="G230" s="5"/>
      <c r="H230" s="5"/>
    </row>
    <row r="231" spans="7:8" x14ac:dyDescent="0.2">
      <c r="G231" s="5"/>
      <c r="H231" s="5"/>
    </row>
    <row r="232" spans="7:8" x14ac:dyDescent="0.2">
      <c r="G232" s="5"/>
      <c r="H232" s="5"/>
    </row>
    <row r="233" spans="7:8" x14ac:dyDescent="0.2">
      <c r="G233" s="5"/>
      <c r="H233" s="5"/>
    </row>
    <row r="234" spans="7:8" x14ac:dyDescent="0.2">
      <c r="G234" s="5"/>
      <c r="H234" s="5"/>
    </row>
    <row r="235" spans="7:8" x14ac:dyDescent="0.2">
      <c r="G235" s="5"/>
      <c r="H235" s="5"/>
    </row>
    <row r="236" spans="7:8" x14ac:dyDescent="0.2">
      <c r="G236" s="5"/>
      <c r="H236" s="5"/>
    </row>
    <row r="237" spans="7:8" x14ac:dyDescent="0.2">
      <c r="G237" s="5"/>
      <c r="H237" s="5"/>
    </row>
    <row r="238" spans="7:8" x14ac:dyDescent="0.2">
      <c r="G238" s="5"/>
      <c r="H238" s="5"/>
    </row>
    <row r="239" spans="7:8" x14ac:dyDescent="0.2">
      <c r="G239" s="5"/>
      <c r="H239" s="5"/>
    </row>
    <row r="240" spans="7:8" x14ac:dyDescent="0.2">
      <c r="G240" s="5"/>
      <c r="H240" s="5"/>
    </row>
    <row r="241" spans="7:8" x14ac:dyDescent="0.2">
      <c r="G241" s="5"/>
      <c r="H241" s="5"/>
    </row>
    <row r="242" spans="7:8" x14ac:dyDescent="0.2">
      <c r="G242" s="5"/>
      <c r="H242" s="5"/>
    </row>
    <row r="243" spans="7:8" x14ac:dyDescent="0.2">
      <c r="G243" s="5"/>
      <c r="H243" s="5"/>
    </row>
    <row r="244" spans="7:8" x14ac:dyDescent="0.2">
      <c r="G244" s="5"/>
      <c r="H244" s="5"/>
    </row>
    <row r="245" spans="7:8" x14ac:dyDescent="0.2">
      <c r="G245" s="5"/>
      <c r="H245" s="5"/>
    </row>
    <row r="246" spans="7:8" x14ac:dyDescent="0.2">
      <c r="G246" s="5"/>
      <c r="H246" s="5"/>
    </row>
  </sheetData>
  <pageMargins left="0.70866141732283472" right="0.70866141732283472" top="1.3385826771653544" bottom="0.74803149606299213" header="0.86614173228346458" footer="0.31496062992125984"/>
  <pageSetup paperSize="9" scale="91" fitToHeight="0" orientation="landscape" horizontalDpi="4294967293" verticalDpi="0" r:id="rId1"/>
  <headerFooter>
    <oddHeader xml:space="preserve">&amp;L&amp;"Arial,Bold"&amp;14PRINCE2 Agile Schedules&amp;R&amp;"Arial,Bold"&amp;14Foundation 2 Day </oddHeader>
    <oddFooter>&amp;L&amp;F&amp;C&amp;A&amp;RPage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0"/>
  <sheetViews>
    <sheetView workbookViewId="0">
      <selection activeCell="K38" sqref="K38"/>
    </sheetView>
  </sheetViews>
  <sheetFormatPr defaultColWidth="9.140625" defaultRowHeight="12.75" x14ac:dyDescent="0.2"/>
  <cols>
    <col min="1" max="1" width="11.5703125" style="5" customWidth="1"/>
    <col min="2" max="2" width="40.28515625" style="5" customWidth="1"/>
    <col min="3" max="3" width="7.5703125" style="5" customWidth="1"/>
    <col min="4" max="4" width="6.5703125" style="5" customWidth="1"/>
    <col min="5" max="5" width="10.7109375" style="5" customWidth="1"/>
    <col min="6" max="6" width="10.140625" style="5" customWidth="1"/>
    <col min="7" max="8" width="8.7109375" style="6" customWidth="1"/>
    <col min="9" max="9" width="40" style="5" customWidth="1"/>
    <col min="10" max="10" width="9.140625" style="5"/>
    <col min="11" max="11" width="37.140625" style="5" customWidth="1"/>
    <col min="12" max="12" width="9.28515625" style="5" customWidth="1"/>
    <col min="13" max="13" width="9.7109375" style="5" customWidth="1"/>
    <col min="14" max="14" width="10.85546875" style="5" customWidth="1"/>
    <col min="15" max="16" width="9.140625" style="5"/>
    <col min="17" max="17" width="21.7109375" style="5" customWidth="1"/>
    <col min="18" max="16384" width="9.140625" style="5"/>
  </cols>
  <sheetData>
    <row r="1" spans="1:16" s="1" customFormat="1" ht="39.75" customHeight="1" x14ac:dyDescent="0.2">
      <c r="A1" s="18" t="s">
        <v>16</v>
      </c>
      <c r="B1" s="19"/>
      <c r="C1" s="20" t="s">
        <v>24</v>
      </c>
      <c r="D1" s="21" t="s">
        <v>25</v>
      </c>
      <c r="E1" s="21" t="s">
        <v>28</v>
      </c>
      <c r="F1" s="20" t="s">
        <v>3</v>
      </c>
      <c r="G1" s="21" t="s">
        <v>0</v>
      </c>
      <c r="H1" s="21" t="s">
        <v>1</v>
      </c>
      <c r="I1" s="19"/>
      <c r="O1" s="2"/>
      <c r="P1" s="2"/>
    </row>
    <row r="3" spans="1:16" ht="26.25" customHeight="1" x14ac:dyDescent="0.2">
      <c r="B3" s="5" t="s">
        <v>51</v>
      </c>
      <c r="D3" s="10"/>
      <c r="E3" s="10"/>
      <c r="F3" s="11"/>
      <c r="G3" s="5"/>
      <c r="H3" s="5"/>
      <c r="I3" s="13" t="s">
        <v>50</v>
      </c>
    </row>
    <row r="5" spans="1:16" ht="15" x14ac:dyDescent="0.2">
      <c r="A5" s="4" t="s">
        <v>10</v>
      </c>
      <c r="B5" s="5" t="s">
        <v>12</v>
      </c>
      <c r="F5" s="5">
        <v>5</v>
      </c>
      <c r="G5" s="6">
        <v>0.36458333333333331</v>
      </c>
      <c r="H5" s="6">
        <f t="shared" ref="H5:H6" si="0">G5+F5/24/60</f>
        <v>0.36805555555555552</v>
      </c>
    </row>
    <row r="6" spans="1:16" x14ac:dyDescent="0.2">
      <c r="A6" s="5" t="s">
        <v>17</v>
      </c>
      <c r="B6" s="5" t="s">
        <v>11</v>
      </c>
      <c r="C6" s="8">
        <v>7</v>
      </c>
      <c r="D6" s="25">
        <v>3</v>
      </c>
      <c r="E6" s="5">
        <v>0</v>
      </c>
      <c r="F6" s="5">
        <f>D6*C6+E6</f>
        <v>21</v>
      </c>
      <c r="G6" s="6">
        <f>H5</f>
        <v>0.36805555555555552</v>
      </c>
      <c r="H6" s="6">
        <f t="shared" si="0"/>
        <v>0.38263888888888886</v>
      </c>
    </row>
    <row r="7" spans="1:16" x14ac:dyDescent="0.2">
      <c r="A7" s="31"/>
      <c r="B7" s="31" t="s">
        <v>2</v>
      </c>
      <c r="C7" s="22"/>
      <c r="D7" s="22"/>
      <c r="E7" s="22"/>
      <c r="F7" s="22">
        <v>15</v>
      </c>
      <c r="G7" s="6">
        <f t="shared" ref="G7:G21" si="1">H6</f>
        <v>0.38263888888888886</v>
      </c>
      <c r="H7" s="6">
        <f t="shared" ref="H7:H22" si="2">G7+F7/24/60</f>
        <v>0.39305555555555555</v>
      </c>
      <c r="I7" s="22"/>
    </row>
    <row r="8" spans="1:16" x14ac:dyDescent="0.2">
      <c r="A8" s="5" t="s">
        <v>18</v>
      </c>
      <c r="B8" s="5" t="s">
        <v>39</v>
      </c>
      <c r="C8" s="8">
        <v>10</v>
      </c>
      <c r="D8" s="25">
        <v>3</v>
      </c>
      <c r="E8" s="5">
        <v>5</v>
      </c>
      <c r="F8" s="5">
        <f>D8*C8+E8</f>
        <v>35</v>
      </c>
      <c r="G8" s="6">
        <f t="shared" si="1"/>
        <v>0.39305555555555555</v>
      </c>
      <c r="H8" s="6">
        <f t="shared" si="2"/>
        <v>0.41736111111111113</v>
      </c>
    </row>
    <row r="9" spans="1:16" s="8" customFormat="1" ht="51" x14ac:dyDescent="0.2">
      <c r="A9" s="28" t="s">
        <v>65</v>
      </c>
      <c r="B9" s="29" t="s">
        <v>70</v>
      </c>
      <c r="C9" s="9">
        <v>0</v>
      </c>
      <c r="D9" s="9"/>
      <c r="E9" s="9"/>
      <c r="F9" s="9">
        <v>10</v>
      </c>
      <c r="G9" s="6">
        <f t="shared" si="1"/>
        <v>0.41736111111111113</v>
      </c>
      <c r="H9" s="6">
        <f t="shared" si="2"/>
        <v>0.42430555555555555</v>
      </c>
      <c r="I9" s="13" t="s">
        <v>73</v>
      </c>
    </row>
    <row r="10" spans="1:16" x14ac:dyDescent="0.2">
      <c r="A10" s="31"/>
      <c r="B10" s="31" t="s">
        <v>4</v>
      </c>
      <c r="C10" s="23"/>
      <c r="D10" s="23"/>
      <c r="E10" s="23"/>
      <c r="F10" s="23">
        <v>60</v>
      </c>
      <c r="G10" s="6">
        <f t="shared" si="1"/>
        <v>0.42430555555555555</v>
      </c>
      <c r="H10" s="6">
        <f t="shared" si="2"/>
        <v>0.46597222222222223</v>
      </c>
      <c r="I10" s="22"/>
    </row>
    <row r="11" spans="1:16" x14ac:dyDescent="0.2">
      <c r="A11" s="5" t="s">
        <v>19</v>
      </c>
      <c r="B11" s="5" t="s">
        <v>40</v>
      </c>
      <c r="C11" s="9">
        <v>18</v>
      </c>
      <c r="D11" s="25">
        <v>3</v>
      </c>
      <c r="E11" s="5">
        <v>5</v>
      </c>
      <c r="F11" s="5">
        <f>D11*C11+E11</f>
        <v>59</v>
      </c>
      <c r="G11" s="6">
        <f t="shared" si="1"/>
        <v>0.46597222222222223</v>
      </c>
      <c r="H11" s="6">
        <f t="shared" si="2"/>
        <v>0.50694444444444442</v>
      </c>
    </row>
    <row r="12" spans="1:16" s="8" customFormat="1" ht="25.5" x14ac:dyDescent="0.2">
      <c r="A12" s="28" t="s">
        <v>65</v>
      </c>
      <c r="B12" s="29" t="s">
        <v>64</v>
      </c>
      <c r="C12" s="9">
        <v>0</v>
      </c>
      <c r="D12" s="9"/>
      <c r="E12" s="9"/>
      <c r="F12" s="9">
        <v>10</v>
      </c>
      <c r="G12" s="6">
        <f t="shared" si="1"/>
        <v>0.50694444444444442</v>
      </c>
      <c r="H12" s="6">
        <f t="shared" si="2"/>
        <v>0.51388888888888884</v>
      </c>
      <c r="I12" s="13" t="s">
        <v>74</v>
      </c>
    </row>
    <row r="13" spans="1:16" x14ac:dyDescent="0.2">
      <c r="A13" s="31"/>
      <c r="B13" s="31" t="s">
        <v>5</v>
      </c>
      <c r="C13" s="22"/>
      <c r="D13" s="22"/>
      <c r="E13" s="22"/>
      <c r="F13" s="22">
        <v>15</v>
      </c>
      <c r="G13" s="6">
        <f t="shared" si="1"/>
        <v>0.51388888888888884</v>
      </c>
      <c r="H13" s="6">
        <f t="shared" si="2"/>
        <v>0.52430555555555547</v>
      </c>
      <c r="I13" s="22"/>
    </row>
    <row r="14" spans="1:16" x14ac:dyDescent="0.2">
      <c r="A14" s="5" t="s">
        <v>20</v>
      </c>
      <c r="B14" s="5" t="s">
        <v>42</v>
      </c>
      <c r="C14" s="9">
        <v>8</v>
      </c>
      <c r="D14" s="25">
        <v>3</v>
      </c>
      <c r="E14" s="5">
        <v>5</v>
      </c>
      <c r="F14" s="5">
        <f>D14*C14+E14</f>
        <v>29</v>
      </c>
      <c r="G14" s="6">
        <f t="shared" si="1"/>
        <v>0.52430555555555547</v>
      </c>
      <c r="H14" s="6">
        <f t="shared" si="2"/>
        <v>0.5444444444444444</v>
      </c>
    </row>
    <row r="15" spans="1:16" ht="38.25" x14ac:dyDescent="0.2">
      <c r="A15" s="28" t="s">
        <v>65</v>
      </c>
      <c r="B15" s="29" t="s">
        <v>64</v>
      </c>
      <c r="C15" s="9">
        <v>0</v>
      </c>
      <c r="D15" s="7"/>
      <c r="E15" s="7"/>
      <c r="F15" s="7">
        <v>10</v>
      </c>
      <c r="G15" s="6">
        <f t="shared" si="1"/>
        <v>0.5444444444444444</v>
      </c>
      <c r="H15" s="6">
        <f t="shared" si="2"/>
        <v>0.55138888888888882</v>
      </c>
      <c r="I15" s="13" t="s">
        <v>75</v>
      </c>
    </row>
    <row r="16" spans="1:16" x14ac:dyDescent="0.2">
      <c r="A16" s="5" t="s">
        <v>21</v>
      </c>
      <c r="B16" s="5" t="s">
        <v>41</v>
      </c>
      <c r="C16" s="9">
        <v>23</v>
      </c>
      <c r="D16" s="25">
        <v>3</v>
      </c>
      <c r="E16" s="5">
        <v>5</v>
      </c>
      <c r="F16" s="5">
        <f>D16*C16+E16</f>
        <v>74</v>
      </c>
      <c r="G16" s="6">
        <f t="shared" si="1"/>
        <v>0.55138888888888882</v>
      </c>
      <c r="H16" s="6">
        <f t="shared" si="2"/>
        <v>0.60277777777777775</v>
      </c>
    </row>
    <row r="17" spans="1:9" s="8" customFormat="1" ht="25.5" x14ac:dyDescent="0.2">
      <c r="A17" s="28" t="s">
        <v>65</v>
      </c>
      <c r="B17" s="29" t="s">
        <v>64</v>
      </c>
      <c r="C17" s="9">
        <v>0</v>
      </c>
      <c r="D17" s="9"/>
      <c r="E17" s="9"/>
      <c r="F17" s="9">
        <v>10</v>
      </c>
      <c r="G17" s="6">
        <f t="shared" si="1"/>
        <v>0.60277777777777775</v>
      </c>
      <c r="H17" s="6">
        <f t="shared" si="2"/>
        <v>0.60972222222222217</v>
      </c>
      <c r="I17" s="13" t="s">
        <v>79</v>
      </c>
    </row>
    <row r="18" spans="1:9" s="8" customFormat="1" ht="25.5" x14ac:dyDescent="0.2">
      <c r="A18" s="28" t="s">
        <v>65</v>
      </c>
      <c r="B18" s="29" t="s">
        <v>64</v>
      </c>
      <c r="C18" s="9">
        <v>0</v>
      </c>
      <c r="D18" s="9"/>
      <c r="E18" s="9"/>
      <c r="F18" s="9">
        <v>10</v>
      </c>
      <c r="G18" s="6">
        <f t="shared" si="1"/>
        <v>0.60972222222222217</v>
      </c>
      <c r="H18" s="6">
        <f t="shared" si="2"/>
        <v>0.61666666666666659</v>
      </c>
      <c r="I18" s="13" t="s">
        <v>76</v>
      </c>
    </row>
    <row r="19" spans="1:9" s="8" customFormat="1" ht="25.5" x14ac:dyDescent="0.2">
      <c r="A19" s="28" t="s">
        <v>65</v>
      </c>
      <c r="B19" s="29" t="s">
        <v>64</v>
      </c>
      <c r="C19" s="9">
        <v>0</v>
      </c>
      <c r="D19" s="9"/>
      <c r="E19" s="9"/>
      <c r="F19" s="9">
        <v>10</v>
      </c>
      <c r="G19" s="6">
        <f t="shared" si="1"/>
        <v>0.61666666666666659</v>
      </c>
      <c r="H19" s="6">
        <f t="shared" si="2"/>
        <v>0.62361111111111101</v>
      </c>
      <c r="I19" s="13" t="s">
        <v>77</v>
      </c>
    </row>
    <row r="20" spans="1:9" x14ac:dyDescent="0.2">
      <c r="A20" s="5" t="s">
        <v>22</v>
      </c>
      <c r="B20" s="5" t="s">
        <v>43</v>
      </c>
      <c r="C20" s="9">
        <v>6</v>
      </c>
      <c r="D20" s="25">
        <v>3</v>
      </c>
      <c r="E20" s="5">
        <v>5</v>
      </c>
      <c r="F20" s="5">
        <f>D20*C20+E20</f>
        <v>23</v>
      </c>
      <c r="G20" s="6">
        <f t="shared" si="1"/>
        <v>0.62361111111111101</v>
      </c>
      <c r="H20" s="6">
        <f t="shared" si="2"/>
        <v>0.63958333333333328</v>
      </c>
    </row>
    <row r="21" spans="1:9" ht="25.5" x14ac:dyDescent="0.2">
      <c r="A21" s="5" t="s">
        <v>23</v>
      </c>
      <c r="B21" s="13" t="s">
        <v>80</v>
      </c>
      <c r="C21" s="9">
        <v>23</v>
      </c>
      <c r="D21" s="25">
        <v>3</v>
      </c>
      <c r="E21" s="5">
        <v>5</v>
      </c>
      <c r="F21" s="5">
        <f>D21*C21+E21</f>
        <v>74</v>
      </c>
      <c r="G21" s="6">
        <f t="shared" si="1"/>
        <v>0.63958333333333328</v>
      </c>
      <c r="H21" s="6">
        <f t="shared" si="2"/>
        <v>0.69097222222222221</v>
      </c>
    </row>
    <row r="22" spans="1:9" x14ac:dyDescent="0.2">
      <c r="A22" s="5" t="s">
        <v>29</v>
      </c>
      <c r="B22" s="5" t="s">
        <v>53</v>
      </c>
      <c r="C22" s="8">
        <v>0</v>
      </c>
      <c r="F22" s="5">
        <v>15</v>
      </c>
      <c r="G22" s="6">
        <f>H29</f>
        <v>0.39236111111111105</v>
      </c>
      <c r="H22" s="6">
        <f t="shared" si="2"/>
        <v>0.40277777777777773</v>
      </c>
    </row>
    <row r="24" spans="1:9" x14ac:dyDescent="0.2">
      <c r="B24" s="3" t="s">
        <v>13</v>
      </c>
      <c r="C24" s="5">
        <f>SUM(C5:C23)</f>
        <v>95</v>
      </c>
      <c r="F24" s="5">
        <f>SUM(F5:F23)</f>
        <v>485</v>
      </c>
      <c r="G24" s="14" t="s">
        <v>15</v>
      </c>
      <c r="H24" s="11" t="str">
        <f>INT(F24/60)&amp;":"&amp;(F24-INT(F24/60)*60)</f>
        <v>8:5</v>
      </c>
      <c r="I24" s="15" t="s">
        <v>14</v>
      </c>
    </row>
    <row r="25" spans="1:9" x14ac:dyDescent="0.2">
      <c r="B25" s="3"/>
      <c r="G25" s="10"/>
    </row>
    <row r="26" spans="1:9" ht="82.5" customHeight="1" x14ac:dyDescent="0.2">
      <c r="B26" s="5" t="s">
        <v>8</v>
      </c>
      <c r="G26" s="5"/>
      <c r="H26" s="5"/>
      <c r="I26" s="13" t="s">
        <v>56</v>
      </c>
    </row>
    <row r="27" spans="1:9" x14ac:dyDescent="0.2">
      <c r="G27" s="5"/>
      <c r="H27" s="5"/>
    </row>
    <row r="28" spans="1:9" ht="15" x14ac:dyDescent="0.2">
      <c r="A28" s="4" t="s">
        <v>9</v>
      </c>
      <c r="B28" s="5" t="s">
        <v>6</v>
      </c>
      <c r="F28" s="5">
        <v>30</v>
      </c>
      <c r="G28" s="6">
        <v>0.36458333333333331</v>
      </c>
      <c r="H28" s="6">
        <f t="shared" ref="H28" si="3">G28+F28/24/60</f>
        <v>0.38541666666666663</v>
      </c>
    </row>
    <row r="29" spans="1:9" s="8" customFormat="1" ht="25.5" x14ac:dyDescent="0.2">
      <c r="A29" s="28" t="s">
        <v>65</v>
      </c>
      <c r="B29" s="29" t="s">
        <v>33</v>
      </c>
      <c r="C29" s="9">
        <v>0</v>
      </c>
      <c r="D29" s="9"/>
      <c r="E29" s="9"/>
      <c r="F29" s="9">
        <v>10</v>
      </c>
      <c r="G29" s="6">
        <f>H28</f>
        <v>0.38541666666666663</v>
      </c>
      <c r="H29" s="6">
        <f>G29+F29/24/60</f>
        <v>0.39236111111111105</v>
      </c>
      <c r="I29" s="13" t="s">
        <v>78</v>
      </c>
    </row>
    <row r="30" spans="1:9" x14ac:dyDescent="0.2">
      <c r="A30" s="5" t="s">
        <v>36</v>
      </c>
      <c r="B30" s="5" t="s">
        <v>44</v>
      </c>
      <c r="C30" s="9">
        <v>16</v>
      </c>
      <c r="D30" s="25">
        <v>3</v>
      </c>
      <c r="E30" s="5">
        <v>5</v>
      </c>
      <c r="F30" s="5">
        <f>D30*C30+E30</f>
        <v>53</v>
      </c>
      <c r="G30" s="6">
        <f t="shared" ref="G30:G39" si="4">H29</f>
        <v>0.39236111111111105</v>
      </c>
      <c r="H30" s="6">
        <f t="shared" ref="H30:H39" si="5">G30+F30/24/60</f>
        <v>0.42916666666666659</v>
      </c>
    </row>
    <row r="31" spans="1:9" x14ac:dyDescent="0.2">
      <c r="A31" s="5" t="s">
        <v>27</v>
      </c>
      <c r="B31" s="5" t="s">
        <v>45</v>
      </c>
      <c r="C31" s="8">
        <v>5</v>
      </c>
      <c r="D31" s="25">
        <v>3</v>
      </c>
      <c r="E31" s="5">
        <v>5</v>
      </c>
      <c r="F31" s="5">
        <f>D31*C31+E31</f>
        <v>20</v>
      </c>
      <c r="G31" s="6">
        <f t="shared" si="4"/>
        <v>0.42916666666666659</v>
      </c>
      <c r="H31" s="6">
        <f t="shared" si="5"/>
        <v>0.44305555555555548</v>
      </c>
    </row>
    <row r="32" spans="1:9" x14ac:dyDescent="0.2">
      <c r="A32" s="5" t="s">
        <v>48</v>
      </c>
      <c r="B32" s="5" t="s">
        <v>46</v>
      </c>
      <c r="C32" s="8">
        <v>9</v>
      </c>
      <c r="D32" s="25">
        <v>3</v>
      </c>
      <c r="E32" s="5">
        <v>5</v>
      </c>
      <c r="F32" s="5">
        <f>D32*C32+E32</f>
        <v>32</v>
      </c>
      <c r="G32" s="6">
        <f t="shared" si="4"/>
        <v>0.44305555555555548</v>
      </c>
      <c r="H32" s="6">
        <f t="shared" si="5"/>
        <v>0.46527777777777768</v>
      </c>
    </row>
    <row r="33" spans="1:9" x14ac:dyDescent="0.2">
      <c r="A33" s="31"/>
      <c r="B33" s="31" t="s">
        <v>2</v>
      </c>
      <c r="C33" s="22"/>
      <c r="D33" s="22"/>
      <c r="E33" s="22"/>
      <c r="F33" s="22">
        <v>15</v>
      </c>
      <c r="G33" s="6">
        <f t="shared" si="4"/>
        <v>0.46527777777777768</v>
      </c>
      <c r="H33" s="6">
        <f t="shared" si="5"/>
        <v>0.47569444444444436</v>
      </c>
      <c r="I33" s="22"/>
    </row>
    <row r="34" spans="1:9" x14ac:dyDescent="0.2">
      <c r="A34" s="5" t="s">
        <v>49</v>
      </c>
      <c r="B34" s="5" t="s">
        <v>47</v>
      </c>
      <c r="C34" s="8">
        <v>3</v>
      </c>
      <c r="D34" s="25">
        <v>3</v>
      </c>
      <c r="E34" s="5">
        <v>5</v>
      </c>
      <c r="F34" s="5">
        <f>D34*C34+E34</f>
        <v>14</v>
      </c>
      <c r="G34" s="6">
        <f t="shared" si="4"/>
        <v>0.47569444444444436</v>
      </c>
      <c r="H34" s="6">
        <f t="shared" si="5"/>
        <v>0.48541666666666661</v>
      </c>
    </row>
    <row r="35" spans="1:9" x14ac:dyDescent="0.2">
      <c r="A35" s="5" t="s">
        <v>52</v>
      </c>
      <c r="B35" s="5" t="s">
        <v>37</v>
      </c>
      <c r="C35" s="8">
        <v>3</v>
      </c>
      <c r="D35" s="25">
        <v>3</v>
      </c>
      <c r="E35" s="5">
        <v>5</v>
      </c>
      <c r="F35" s="5">
        <f>D35*C35+E35</f>
        <v>14</v>
      </c>
      <c r="G35" s="6">
        <f t="shared" si="4"/>
        <v>0.48541666666666661</v>
      </c>
      <c r="H35" s="6">
        <f t="shared" si="5"/>
        <v>0.49513888888888885</v>
      </c>
    </row>
    <row r="36" spans="1:9" x14ac:dyDescent="0.2">
      <c r="A36" s="31"/>
      <c r="B36" s="31" t="s">
        <v>4</v>
      </c>
      <c r="C36" s="23"/>
      <c r="D36" s="23"/>
      <c r="E36" s="23"/>
      <c r="F36" s="23">
        <v>45</v>
      </c>
      <c r="G36" s="6">
        <f t="shared" si="4"/>
        <v>0.49513888888888885</v>
      </c>
      <c r="H36" s="6">
        <f t="shared" si="5"/>
        <v>0.5263888888888888</v>
      </c>
      <c r="I36" s="22"/>
    </row>
    <row r="37" spans="1:9" ht="51" x14ac:dyDescent="0.2">
      <c r="A37" s="5" t="s">
        <v>54</v>
      </c>
      <c r="B37" s="5" t="s">
        <v>55</v>
      </c>
      <c r="C37" s="8">
        <v>0</v>
      </c>
      <c r="F37" s="5">
        <v>90</v>
      </c>
      <c r="G37" s="6">
        <f t="shared" si="4"/>
        <v>0.5263888888888888</v>
      </c>
      <c r="H37" s="6">
        <f t="shared" si="5"/>
        <v>0.5888888888888888</v>
      </c>
      <c r="I37" s="13" t="s">
        <v>81</v>
      </c>
    </row>
    <row r="38" spans="1:9" x14ac:dyDescent="0.2">
      <c r="B38" s="5" t="s">
        <v>38</v>
      </c>
      <c r="C38" s="8">
        <v>0</v>
      </c>
      <c r="D38" s="5">
        <v>0</v>
      </c>
      <c r="E38" s="5">
        <v>0</v>
      </c>
      <c r="F38" s="5">
        <v>10</v>
      </c>
      <c r="G38" s="6">
        <f t="shared" si="4"/>
        <v>0.5888888888888888</v>
      </c>
      <c r="H38" s="6">
        <f t="shared" si="5"/>
        <v>0.59583333333333321</v>
      </c>
    </row>
    <row r="39" spans="1:9" ht="25.5" x14ac:dyDescent="0.2">
      <c r="A39" s="17" t="s">
        <v>30</v>
      </c>
      <c r="B39" s="16" t="s">
        <v>32</v>
      </c>
      <c r="F39" s="5">
        <v>150</v>
      </c>
      <c r="G39" s="6">
        <f t="shared" si="4"/>
        <v>0.59583333333333321</v>
      </c>
      <c r="H39" s="6">
        <f t="shared" si="5"/>
        <v>0.69999999999999984</v>
      </c>
      <c r="I39" s="5" t="s">
        <v>7</v>
      </c>
    </row>
    <row r="40" spans="1:9" x14ac:dyDescent="0.2">
      <c r="G40" s="5"/>
      <c r="H40" s="5"/>
    </row>
    <row r="41" spans="1:9" x14ac:dyDescent="0.2">
      <c r="B41" s="3" t="s">
        <v>13</v>
      </c>
      <c r="C41" s="5">
        <f>SUM(C28:C40)</f>
        <v>36</v>
      </c>
      <c r="F41" s="5">
        <f>SUM(F36:F40)</f>
        <v>295</v>
      </c>
      <c r="G41" s="14" t="s">
        <v>15</v>
      </c>
      <c r="H41" s="11" t="str">
        <f>INT(F41/60)&amp;":"&amp;(F41-INT(F41/60)*60)</f>
        <v>4:55</v>
      </c>
      <c r="I41" s="15" t="s">
        <v>14</v>
      </c>
    </row>
    <row r="42" spans="1:9" x14ac:dyDescent="0.2">
      <c r="B42" s="3"/>
      <c r="G42" s="10"/>
      <c r="H42" s="5"/>
    </row>
    <row r="43" spans="1:9" ht="15" x14ac:dyDescent="0.2">
      <c r="A43" s="4"/>
      <c r="B43" s="3" t="s">
        <v>26</v>
      </c>
      <c r="C43" s="5">
        <f>C24+C41</f>
        <v>131</v>
      </c>
      <c r="F43" s="5">
        <f>F24+F41</f>
        <v>780</v>
      </c>
      <c r="G43" s="14" t="s">
        <v>15</v>
      </c>
      <c r="H43" s="11" t="str">
        <f>INT(F43/60)&amp;":"&amp;(F43-INT(F43/60)*60)</f>
        <v>13:0</v>
      </c>
      <c r="I43" s="15" t="s">
        <v>14</v>
      </c>
    </row>
    <row r="44" spans="1:9" x14ac:dyDescent="0.2">
      <c r="B44" s="3"/>
      <c r="G44" s="10"/>
      <c r="H44" s="11"/>
    </row>
    <row r="45" spans="1:9" x14ac:dyDescent="0.2">
      <c r="B45" s="3"/>
      <c r="E45" s="12" t="s">
        <v>35</v>
      </c>
      <c r="F45" s="24">
        <f>F43/3</f>
        <v>260</v>
      </c>
      <c r="G45" s="10"/>
      <c r="H45" s="11"/>
    </row>
    <row r="46" spans="1:9" x14ac:dyDescent="0.2">
      <c r="G46" s="5"/>
      <c r="H46" s="5"/>
    </row>
    <row r="47" spans="1:9" x14ac:dyDescent="0.2">
      <c r="E47" s="12" t="s">
        <v>34</v>
      </c>
      <c r="F47" s="5">
        <v>480</v>
      </c>
      <c r="G47" s="5"/>
      <c r="H47" s="5"/>
    </row>
    <row r="48" spans="1:9" x14ac:dyDescent="0.2">
      <c r="G48" s="5"/>
      <c r="H48" s="5"/>
    </row>
    <row r="49" spans="7:8" x14ac:dyDescent="0.2">
      <c r="G49" s="5"/>
      <c r="H49" s="5"/>
    </row>
    <row r="50" spans="7:8" x14ac:dyDescent="0.2">
      <c r="G50" s="5"/>
      <c r="H50" s="5"/>
    </row>
    <row r="51" spans="7:8" x14ac:dyDescent="0.2">
      <c r="G51" s="5"/>
      <c r="H51" s="5"/>
    </row>
    <row r="52" spans="7:8" x14ac:dyDescent="0.2">
      <c r="G52" s="5"/>
      <c r="H52" s="5"/>
    </row>
    <row r="53" spans="7:8" x14ac:dyDescent="0.2">
      <c r="G53" s="5"/>
      <c r="H53" s="5"/>
    </row>
    <row r="54" spans="7:8" x14ac:dyDescent="0.2">
      <c r="G54" s="5"/>
      <c r="H54" s="5"/>
    </row>
    <row r="55" spans="7:8" x14ac:dyDescent="0.2">
      <c r="G55" s="5"/>
      <c r="H55" s="5"/>
    </row>
    <row r="56" spans="7:8" x14ac:dyDescent="0.2">
      <c r="G56" s="5"/>
      <c r="H56" s="5"/>
    </row>
    <row r="57" spans="7:8" x14ac:dyDescent="0.2">
      <c r="G57" s="5"/>
      <c r="H57" s="5"/>
    </row>
    <row r="58" spans="7:8" x14ac:dyDescent="0.2">
      <c r="G58" s="5"/>
      <c r="H58" s="5"/>
    </row>
    <row r="59" spans="7:8" x14ac:dyDescent="0.2">
      <c r="G59" s="5"/>
      <c r="H59" s="5"/>
    </row>
    <row r="60" spans="7:8" x14ac:dyDescent="0.2">
      <c r="G60" s="5"/>
      <c r="H60" s="5"/>
    </row>
    <row r="61" spans="7:8" x14ac:dyDescent="0.2">
      <c r="G61" s="5"/>
      <c r="H61" s="5"/>
    </row>
    <row r="62" spans="7:8" x14ac:dyDescent="0.2">
      <c r="G62" s="5"/>
      <c r="H62" s="5"/>
    </row>
    <row r="63" spans="7:8" x14ac:dyDescent="0.2">
      <c r="G63" s="5"/>
      <c r="H63" s="5"/>
    </row>
    <row r="64" spans="7:8" x14ac:dyDescent="0.2">
      <c r="G64" s="5"/>
      <c r="H64" s="5"/>
    </row>
    <row r="65" spans="7:8" x14ac:dyDescent="0.2">
      <c r="G65" s="5"/>
      <c r="H65" s="5"/>
    </row>
    <row r="66" spans="7:8" x14ac:dyDescent="0.2">
      <c r="G66" s="5"/>
      <c r="H66" s="5"/>
    </row>
    <row r="67" spans="7:8" x14ac:dyDescent="0.2">
      <c r="G67" s="5"/>
      <c r="H67" s="5"/>
    </row>
    <row r="68" spans="7:8" x14ac:dyDescent="0.2">
      <c r="G68" s="5"/>
      <c r="H68" s="5"/>
    </row>
    <row r="69" spans="7:8" x14ac:dyDescent="0.2">
      <c r="G69" s="5"/>
      <c r="H69" s="5"/>
    </row>
    <row r="70" spans="7:8" x14ac:dyDescent="0.2">
      <c r="G70" s="5"/>
      <c r="H70" s="5"/>
    </row>
    <row r="71" spans="7:8" x14ac:dyDescent="0.2">
      <c r="G71" s="5"/>
      <c r="H71" s="5"/>
    </row>
    <row r="72" spans="7:8" x14ac:dyDescent="0.2">
      <c r="G72" s="5"/>
      <c r="H72" s="5"/>
    </row>
    <row r="73" spans="7:8" x14ac:dyDescent="0.2">
      <c r="G73" s="5"/>
      <c r="H73" s="5"/>
    </row>
    <row r="74" spans="7:8" x14ac:dyDescent="0.2">
      <c r="G74" s="5"/>
      <c r="H74" s="5"/>
    </row>
    <row r="75" spans="7:8" x14ac:dyDescent="0.2">
      <c r="G75" s="5"/>
      <c r="H75" s="5"/>
    </row>
    <row r="76" spans="7:8" x14ac:dyDescent="0.2">
      <c r="G76" s="5"/>
      <c r="H76" s="5"/>
    </row>
    <row r="77" spans="7:8" x14ac:dyDescent="0.2">
      <c r="G77" s="5"/>
      <c r="H77" s="5"/>
    </row>
    <row r="78" spans="7:8" x14ac:dyDescent="0.2">
      <c r="G78" s="5"/>
      <c r="H78" s="5"/>
    </row>
    <row r="79" spans="7:8" x14ac:dyDescent="0.2">
      <c r="G79" s="5"/>
      <c r="H79" s="5"/>
    </row>
    <row r="80" spans="7:8" x14ac:dyDescent="0.2">
      <c r="G80" s="5"/>
      <c r="H80" s="5"/>
    </row>
    <row r="81" spans="7:8" x14ac:dyDescent="0.2">
      <c r="G81" s="5"/>
      <c r="H81" s="5"/>
    </row>
    <row r="82" spans="7:8" x14ac:dyDescent="0.2">
      <c r="G82" s="5"/>
      <c r="H82" s="5"/>
    </row>
    <row r="83" spans="7:8" x14ac:dyDescent="0.2">
      <c r="G83" s="5"/>
      <c r="H83" s="5"/>
    </row>
    <row r="84" spans="7:8" x14ac:dyDescent="0.2">
      <c r="G84" s="5"/>
      <c r="H84" s="5"/>
    </row>
    <row r="85" spans="7:8" x14ac:dyDescent="0.2">
      <c r="G85" s="5"/>
      <c r="H85" s="5"/>
    </row>
    <row r="86" spans="7:8" x14ac:dyDescent="0.2">
      <c r="G86" s="5"/>
      <c r="H86" s="5"/>
    </row>
    <row r="87" spans="7:8" x14ac:dyDescent="0.2">
      <c r="G87" s="5"/>
      <c r="H87" s="5"/>
    </row>
    <row r="88" spans="7:8" x14ac:dyDescent="0.2">
      <c r="G88" s="5"/>
      <c r="H88" s="5"/>
    </row>
    <row r="89" spans="7:8" x14ac:dyDescent="0.2">
      <c r="G89" s="5"/>
      <c r="H89" s="5"/>
    </row>
    <row r="90" spans="7:8" x14ac:dyDescent="0.2">
      <c r="G90" s="5"/>
      <c r="H90" s="5"/>
    </row>
    <row r="91" spans="7:8" x14ac:dyDescent="0.2">
      <c r="G91" s="5"/>
      <c r="H91" s="5"/>
    </row>
    <row r="92" spans="7:8" x14ac:dyDescent="0.2">
      <c r="G92" s="5"/>
      <c r="H92" s="5"/>
    </row>
    <row r="93" spans="7:8" x14ac:dyDescent="0.2">
      <c r="G93" s="5"/>
      <c r="H93" s="5"/>
    </row>
    <row r="94" spans="7:8" x14ac:dyDescent="0.2">
      <c r="G94" s="5"/>
      <c r="H94" s="5"/>
    </row>
    <row r="95" spans="7:8" x14ac:dyDescent="0.2">
      <c r="G95" s="5"/>
      <c r="H95" s="5"/>
    </row>
    <row r="96" spans="7:8" x14ac:dyDescent="0.2">
      <c r="G96" s="5"/>
      <c r="H96" s="5"/>
    </row>
    <row r="97" spans="7:8" x14ac:dyDescent="0.2">
      <c r="G97" s="5"/>
      <c r="H97" s="5"/>
    </row>
    <row r="98" spans="7:8" x14ac:dyDescent="0.2">
      <c r="G98" s="5"/>
      <c r="H98" s="5"/>
    </row>
    <row r="99" spans="7:8" x14ac:dyDescent="0.2">
      <c r="G99" s="5"/>
      <c r="H99" s="5"/>
    </row>
    <row r="100" spans="7:8" x14ac:dyDescent="0.2">
      <c r="G100" s="5"/>
      <c r="H100" s="5"/>
    </row>
    <row r="101" spans="7:8" x14ac:dyDescent="0.2">
      <c r="G101" s="5"/>
      <c r="H101" s="5"/>
    </row>
    <row r="102" spans="7:8" x14ac:dyDescent="0.2">
      <c r="G102" s="5"/>
      <c r="H102" s="5"/>
    </row>
    <row r="103" spans="7:8" x14ac:dyDescent="0.2">
      <c r="G103" s="5"/>
      <c r="H103" s="5"/>
    </row>
    <row r="104" spans="7:8" x14ac:dyDescent="0.2">
      <c r="G104" s="5"/>
      <c r="H104" s="5"/>
    </row>
    <row r="105" spans="7:8" x14ac:dyDescent="0.2">
      <c r="G105" s="5"/>
      <c r="H105" s="5"/>
    </row>
    <row r="106" spans="7:8" x14ac:dyDescent="0.2">
      <c r="G106" s="5"/>
      <c r="H106" s="5"/>
    </row>
    <row r="107" spans="7:8" x14ac:dyDescent="0.2">
      <c r="G107" s="5"/>
      <c r="H107" s="5"/>
    </row>
    <row r="108" spans="7:8" x14ac:dyDescent="0.2">
      <c r="G108" s="5"/>
      <c r="H108" s="5"/>
    </row>
    <row r="109" spans="7:8" x14ac:dyDescent="0.2">
      <c r="G109" s="5"/>
      <c r="H109" s="5"/>
    </row>
    <row r="110" spans="7:8" x14ac:dyDescent="0.2">
      <c r="G110" s="5"/>
      <c r="H110" s="5"/>
    </row>
    <row r="111" spans="7:8" x14ac:dyDescent="0.2">
      <c r="G111" s="5"/>
      <c r="H111" s="5"/>
    </row>
    <row r="112" spans="7:8" x14ac:dyDescent="0.2">
      <c r="G112" s="5"/>
      <c r="H112" s="5"/>
    </row>
    <row r="113" spans="7:8" x14ac:dyDescent="0.2">
      <c r="G113" s="5"/>
      <c r="H113" s="5"/>
    </row>
    <row r="114" spans="7:8" x14ac:dyDescent="0.2">
      <c r="G114" s="5"/>
      <c r="H114" s="5"/>
    </row>
    <row r="115" spans="7:8" x14ac:dyDescent="0.2">
      <c r="G115" s="5"/>
      <c r="H115" s="5"/>
    </row>
    <row r="116" spans="7:8" x14ac:dyDescent="0.2">
      <c r="G116" s="5"/>
      <c r="H116" s="5"/>
    </row>
    <row r="117" spans="7:8" x14ac:dyDescent="0.2">
      <c r="G117" s="5"/>
      <c r="H117" s="5"/>
    </row>
    <row r="118" spans="7:8" x14ac:dyDescent="0.2">
      <c r="G118" s="5"/>
      <c r="H118" s="5"/>
    </row>
    <row r="119" spans="7:8" x14ac:dyDescent="0.2">
      <c r="G119" s="5"/>
      <c r="H119" s="5"/>
    </row>
    <row r="120" spans="7:8" x14ac:dyDescent="0.2">
      <c r="G120" s="5"/>
      <c r="H120" s="5"/>
    </row>
    <row r="121" spans="7:8" x14ac:dyDescent="0.2">
      <c r="G121" s="5"/>
      <c r="H121" s="5"/>
    </row>
    <row r="122" spans="7:8" x14ac:dyDescent="0.2">
      <c r="G122" s="5"/>
      <c r="H122" s="5"/>
    </row>
    <row r="123" spans="7:8" x14ac:dyDescent="0.2">
      <c r="G123" s="5"/>
      <c r="H123" s="5"/>
    </row>
    <row r="124" spans="7:8" x14ac:dyDescent="0.2">
      <c r="G124" s="5"/>
      <c r="H124" s="5"/>
    </row>
    <row r="125" spans="7:8" x14ac:dyDescent="0.2">
      <c r="G125" s="5"/>
      <c r="H125" s="5"/>
    </row>
    <row r="126" spans="7:8" x14ac:dyDescent="0.2">
      <c r="G126" s="5"/>
      <c r="H126" s="5"/>
    </row>
    <row r="127" spans="7:8" x14ac:dyDescent="0.2">
      <c r="G127" s="5"/>
      <c r="H127" s="5"/>
    </row>
    <row r="128" spans="7:8" x14ac:dyDescent="0.2">
      <c r="G128" s="5"/>
      <c r="H128" s="5"/>
    </row>
    <row r="129" spans="7:8" x14ac:dyDescent="0.2">
      <c r="G129" s="5"/>
      <c r="H129" s="5"/>
    </row>
    <row r="130" spans="7:8" x14ac:dyDescent="0.2">
      <c r="G130" s="5"/>
      <c r="H130" s="5"/>
    </row>
    <row r="131" spans="7:8" x14ac:dyDescent="0.2">
      <c r="G131" s="5"/>
      <c r="H131" s="5"/>
    </row>
    <row r="132" spans="7:8" x14ac:dyDescent="0.2">
      <c r="G132" s="5"/>
      <c r="H132" s="5"/>
    </row>
    <row r="133" spans="7:8" x14ac:dyDescent="0.2">
      <c r="G133" s="5"/>
      <c r="H133" s="5"/>
    </row>
    <row r="134" spans="7:8" x14ac:dyDescent="0.2">
      <c r="G134" s="5"/>
      <c r="H134" s="5"/>
    </row>
    <row r="135" spans="7:8" x14ac:dyDescent="0.2">
      <c r="G135" s="5"/>
      <c r="H135" s="5"/>
    </row>
    <row r="136" spans="7:8" x14ac:dyDescent="0.2">
      <c r="G136" s="5"/>
      <c r="H136" s="5"/>
    </row>
    <row r="137" spans="7:8" x14ac:dyDescent="0.2">
      <c r="G137" s="5"/>
      <c r="H137" s="5"/>
    </row>
    <row r="138" spans="7:8" x14ac:dyDescent="0.2">
      <c r="G138" s="5"/>
      <c r="H138" s="5"/>
    </row>
    <row r="139" spans="7:8" x14ac:dyDescent="0.2">
      <c r="G139" s="5"/>
      <c r="H139" s="5"/>
    </row>
    <row r="140" spans="7:8" x14ac:dyDescent="0.2">
      <c r="G140" s="5"/>
      <c r="H140" s="5"/>
    </row>
    <row r="141" spans="7:8" x14ac:dyDescent="0.2">
      <c r="G141" s="5"/>
      <c r="H141" s="5"/>
    </row>
    <row r="142" spans="7:8" x14ac:dyDescent="0.2">
      <c r="G142" s="5"/>
      <c r="H142" s="5"/>
    </row>
    <row r="143" spans="7:8" x14ac:dyDescent="0.2">
      <c r="G143" s="5"/>
      <c r="H143" s="5"/>
    </row>
    <row r="144" spans="7:8" x14ac:dyDescent="0.2">
      <c r="G144" s="5"/>
      <c r="H144" s="5"/>
    </row>
    <row r="145" spans="7:8" x14ac:dyDescent="0.2">
      <c r="G145" s="5"/>
      <c r="H145" s="5"/>
    </row>
    <row r="146" spans="7:8" x14ac:dyDescent="0.2">
      <c r="G146" s="5"/>
      <c r="H146" s="5"/>
    </row>
    <row r="147" spans="7:8" x14ac:dyDescent="0.2">
      <c r="G147" s="5"/>
      <c r="H147" s="5"/>
    </row>
    <row r="148" spans="7:8" x14ac:dyDescent="0.2">
      <c r="G148" s="5"/>
      <c r="H148" s="5"/>
    </row>
    <row r="149" spans="7:8" x14ac:dyDescent="0.2">
      <c r="G149" s="5"/>
      <c r="H149" s="5"/>
    </row>
    <row r="150" spans="7:8" x14ac:dyDescent="0.2">
      <c r="G150" s="5"/>
      <c r="H150" s="5"/>
    </row>
    <row r="151" spans="7:8" x14ac:dyDescent="0.2">
      <c r="G151" s="5"/>
      <c r="H151" s="5"/>
    </row>
    <row r="152" spans="7:8" x14ac:dyDescent="0.2">
      <c r="G152" s="5"/>
      <c r="H152" s="5"/>
    </row>
    <row r="153" spans="7:8" x14ac:dyDescent="0.2">
      <c r="G153" s="5"/>
      <c r="H153" s="5"/>
    </row>
    <row r="154" spans="7:8" x14ac:dyDescent="0.2">
      <c r="G154" s="5"/>
      <c r="H154" s="5"/>
    </row>
    <row r="155" spans="7:8" x14ac:dyDescent="0.2">
      <c r="G155" s="5"/>
      <c r="H155" s="5"/>
    </row>
    <row r="156" spans="7:8" x14ac:dyDescent="0.2">
      <c r="G156" s="5"/>
      <c r="H156" s="5"/>
    </row>
    <row r="157" spans="7:8" x14ac:dyDescent="0.2">
      <c r="G157" s="5"/>
      <c r="H157" s="5"/>
    </row>
    <row r="158" spans="7:8" x14ac:dyDescent="0.2">
      <c r="G158" s="5"/>
      <c r="H158" s="5"/>
    </row>
    <row r="159" spans="7:8" x14ac:dyDescent="0.2">
      <c r="G159" s="5"/>
      <c r="H159" s="5"/>
    </row>
    <row r="160" spans="7:8" x14ac:dyDescent="0.2">
      <c r="G160" s="5"/>
      <c r="H160" s="5"/>
    </row>
    <row r="161" spans="7:8" x14ac:dyDescent="0.2">
      <c r="G161" s="5"/>
      <c r="H161" s="5"/>
    </row>
    <row r="162" spans="7:8" x14ac:dyDescent="0.2">
      <c r="G162" s="5"/>
      <c r="H162" s="5"/>
    </row>
    <row r="163" spans="7:8" x14ac:dyDescent="0.2">
      <c r="G163" s="5"/>
      <c r="H163" s="5"/>
    </row>
    <row r="164" spans="7:8" x14ac:dyDescent="0.2">
      <c r="G164" s="5"/>
      <c r="H164" s="5"/>
    </row>
    <row r="165" spans="7:8" x14ac:dyDescent="0.2">
      <c r="G165" s="5"/>
      <c r="H165" s="5"/>
    </row>
    <row r="166" spans="7:8" x14ac:dyDescent="0.2">
      <c r="G166" s="5"/>
      <c r="H166" s="5"/>
    </row>
    <row r="167" spans="7:8" x14ac:dyDescent="0.2">
      <c r="G167" s="5"/>
      <c r="H167" s="5"/>
    </row>
    <row r="168" spans="7:8" x14ac:dyDescent="0.2">
      <c r="G168" s="5"/>
      <c r="H168" s="5"/>
    </row>
    <row r="169" spans="7:8" x14ac:dyDescent="0.2">
      <c r="G169" s="5"/>
      <c r="H169" s="5"/>
    </row>
    <row r="170" spans="7:8" x14ac:dyDescent="0.2">
      <c r="G170" s="5"/>
      <c r="H170" s="5"/>
    </row>
    <row r="171" spans="7:8" x14ac:dyDescent="0.2">
      <c r="G171" s="5"/>
      <c r="H171" s="5"/>
    </row>
    <row r="172" spans="7:8" x14ac:dyDescent="0.2">
      <c r="G172" s="5"/>
      <c r="H172" s="5"/>
    </row>
    <row r="173" spans="7:8" x14ac:dyDescent="0.2">
      <c r="G173" s="5"/>
      <c r="H173" s="5"/>
    </row>
    <row r="174" spans="7:8" x14ac:dyDescent="0.2">
      <c r="G174" s="5"/>
      <c r="H174" s="5"/>
    </row>
    <row r="175" spans="7:8" x14ac:dyDescent="0.2">
      <c r="G175" s="5"/>
      <c r="H175" s="5"/>
    </row>
    <row r="176" spans="7:8" x14ac:dyDescent="0.2">
      <c r="G176" s="5"/>
      <c r="H176" s="5"/>
    </row>
    <row r="177" spans="7:8" x14ac:dyDescent="0.2">
      <c r="G177" s="5"/>
      <c r="H177" s="5"/>
    </row>
    <row r="178" spans="7:8" x14ac:dyDescent="0.2">
      <c r="G178" s="5"/>
      <c r="H178" s="5"/>
    </row>
    <row r="179" spans="7:8" x14ac:dyDescent="0.2">
      <c r="G179" s="5"/>
      <c r="H179" s="5"/>
    </row>
    <row r="180" spans="7:8" x14ac:dyDescent="0.2">
      <c r="G180" s="5"/>
      <c r="H180" s="5"/>
    </row>
    <row r="181" spans="7:8" x14ac:dyDescent="0.2">
      <c r="G181" s="5"/>
      <c r="H181" s="5"/>
    </row>
    <row r="182" spans="7:8" x14ac:dyDescent="0.2">
      <c r="G182" s="5"/>
      <c r="H182" s="5"/>
    </row>
    <row r="183" spans="7:8" x14ac:dyDescent="0.2">
      <c r="G183" s="5"/>
      <c r="H183" s="5"/>
    </row>
    <row r="184" spans="7:8" x14ac:dyDescent="0.2">
      <c r="G184" s="5"/>
      <c r="H184" s="5"/>
    </row>
    <row r="185" spans="7:8" x14ac:dyDescent="0.2">
      <c r="G185" s="5"/>
      <c r="H185" s="5"/>
    </row>
    <row r="186" spans="7:8" x14ac:dyDescent="0.2">
      <c r="G186" s="5"/>
      <c r="H186" s="5"/>
    </row>
    <row r="187" spans="7:8" x14ac:dyDescent="0.2">
      <c r="G187" s="5"/>
      <c r="H187" s="5"/>
    </row>
    <row r="188" spans="7:8" x14ac:dyDescent="0.2">
      <c r="G188" s="5"/>
      <c r="H188" s="5"/>
    </row>
    <row r="189" spans="7:8" x14ac:dyDescent="0.2">
      <c r="G189" s="5"/>
      <c r="H189" s="5"/>
    </row>
    <row r="190" spans="7:8" x14ac:dyDescent="0.2">
      <c r="G190" s="5"/>
      <c r="H190" s="5"/>
    </row>
    <row r="191" spans="7:8" x14ac:dyDescent="0.2">
      <c r="G191" s="5"/>
      <c r="H191" s="5"/>
    </row>
    <row r="192" spans="7:8" x14ac:dyDescent="0.2">
      <c r="G192" s="5"/>
      <c r="H192" s="5"/>
    </row>
    <row r="193" spans="7:8" x14ac:dyDescent="0.2">
      <c r="G193" s="5"/>
      <c r="H193" s="5"/>
    </row>
    <row r="194" spans="7:8" x14ac:dyDescent="0.2">
      <c r="G194" s="5"/>
      <c r="H194" s="5"/>
    </row>
    <row r="195" spans="7:8" x14ac:dyDescent="0.2">
      <c r="G195" s="5"/>
      <c r="H195" s="5"/>
    </row>
    <row r="196" spans="7:8" x14ac:dyDescent="0.2">
      <c r="G196" s="5"/>
      <c r="H196" s="5"/>
    </row>
    <row r="197" spans="7:8" x14ac:dyDescent="0.2">
      <c r="G197" s="5"/>
      <c r="H197" s="5"/>
    </row>
    <row r="198" spans="7:8" x14ac:dyDescent="0.2">
      <c r="G198" s="5"/>
      <c r="H198" s="5"/>
    </row>
    <row r="199" spans="7:8" x14ac:dyDescent="0.2">
      <c r="G199" s="5"/>
      <c r="H199" s="5"/>
    </row>
    <row r="200" spans="7:8" x14ac:dyDescent="0.2">
      <c r="G200" s="5"/>
      <c r="H200" s="5"/>
    </row>
    <row r="201" spans="7:8" x14ac:dyDescent="0.2">
      <c r="G201" s="5"/>
      <c r="H201" s="5"/>
    </row>
    <row r="202" spans="7:8" x14ac:dyDescent="0.2">
      <c r="G202" s="5"/>
      <c r="H202" s="5"/>
    </row>
    <row r="203" spans="7:8" x14ac:dyDescent="0.2">
      <c r="G203" s="5"/>
      <c r="H203" s="5"/>
    </row>
    <row r="204" spans="7:8" x14ac:dyDescent="0.2">
      <c r="G204" s="5"/>
      <c r="H204" s="5"/>
    </row>
    <row r="205" spans="7:8" x14ac:dyDescent="0.2">
      <c r="G205" s="5"/>
      <c r="H205" s="5"/>
    </row>
    <row r="206" spans="7:8" x14ac:dyDescent="0.2">
      <c r="G206" s="5"/>
      <c r="H206" s="5"/>
    </row>
    <row r="207" spans="7:8" x14ac:dyDescent="0.2">
      <c r="G207" s="5"/>
      <c r="H207" s="5"/>
    </row>
    <row r="208" spans="7:8" x14ac:dyDescent="0.2">
      <c r="G208" s="5"/>
      <c r="H208" s="5"/>
    </row>
    <row r="209" spans="7:8" x14ac:dyDescent="0.2">
      <c r="G209" s="5"/>
      <c r="H209" s="5"/>
    </row>
    <row r="210" spans="7:8" x14ac:dyDescent="0.2">
      <c r="G210" s="5"/>
      <c r="H210" s="5"/>
    </row>
    <row r="211" spans="7:8" x14ac:dyDescent="0.2">
      <c r="G211" s="5"/>
      <c r="H211" s="5"/>
    </row>
    <row r="212" spans="7:8" x14ac:dyDescent="0.2">
      <c r="G212" s="5"/>
      <c r="H212" s="5"/>
    </row>
    <row r="213" spans="7:8" x14ac:dyDescent="0.2">
      <c r="G213" s="5"/>
      <c r="H213" s="5"/>
    </row>
    <row r="214" spans="7:8" x14ac:dyDescent="0.2">
      <c r="G214" s="5"/>
      <c r="H214" s="5"/>
    </row>
    <row r="215" spans="7:8" x14ac:dyDescent="0.2">
      <c r="G215" s="5"/>
      <c r="H215" s="5"/>
    </row>
    <row r="216" spans="7:8" x14ac:dyDescent="0.2">
      <c r="G216" s="5"/>
      <c r="H216" s="5"/>
    </row>
    <row r="217" spans="7:8" x14ac:dyDescent="0.2">
      <c r="G217" s="5"/>
      <c r="H217" s="5"/>
    </row>
    <row r="218" spans="7:8" x14ac:dyDescent="0.2">
      <c r="G218" s="5"/>
      <c r="H218" s="5"/>
    </row>
    <row r="219" spans="7:8" x14ac:dyDescent="0.2">
      <c r="G219" s="5"/>
      <c r="H219" s="5"/>
    </row>
    <row r="220" spans="7:8" x14ac:dyDescent="0.2">
      <c r="G220" s="5"/>
      <c r="H220" s="5"/>
    </row>
    <row r="221" spans="7:8" x14ac:dyDescent="0.2">
      <c r="G221" s="5"/>
      <c r="H221" s="5"/>
    </row>
    <row r="222" spans="7:8" x14ac:dyDescent="0.2">
      <c r="G222" s="5"/>
      <c r="H222" s="5"/>
    </row>
    <row r="223" spans="7:8" x14ac:dyDescent="0.2">
      <c r="G223" s="5"/>
      <c r="H223" s="5"/>
    </row>
    <row r="224" spans="7:8" x14ac:dyDescent="0.2">
      <c r="G224" s="5"/>
      <c r="H224" s="5"/>
    </row>
    <row r="225" spans="7:8" x14ac:dyDescent="0.2">
      <c r="G225" s="5"/>
      <c r="H225" s="5"/>
    </row>
    <row r="226" spans="7:8" x14ac:dyDescent="0.2">
      <c r="G226" s="5"/>
      <c r="H226" s="5"/>
    </row>
    <row r="227" spans="7:8" x14ac:dyDescent="0.2">
      <c r="G227" s="5"/>
      <c r="H227" s="5"/>
    </row>
    <row r="228" spans="7:8" x14ac:dyDescent="0.2">
      <c r="G228" s="5"/>
      <c r="H228" s="5"/>
    </row>
    <row r="229" spans="7:8" x14ac:dyDescent="0.2">
      <c r="G229" s="5"/>
      <c r="H229" s="5"/>
    </row>
    <row r="230" spans="7:8" x14ac:dyDescent="0.2">
      <c r="G230" s="5"/>
      <c r="H230" s="5"/>
    </row>
    <row r="231" spans="7:8" x14ac:dyDescent="0.2">
      <c r="G231" s="5"/>
      <c r="H231" s="5"/>
    </row>
    <row r="232" spans="7:8" x14ac:dyDescent="0.2">
      <c r="G232" s="5"/>
      <c r="H232" s="5"/>
    </row>
    <row r="233" spans="7:8" x14ac:dyDescent="0.2">
      <c r="G233" s="5"/>
      <c r="H233" s="5"/>
    </row>
    <row r="234" spans="7:8" x14ac:dyDescent="0.2">
      <c r="G234" s="5"/>
      <c r="H234" s="5"/>
    </row>
    <row r="235" spans="7:8" x14ac:dyDescent="0.2">
      <c r="G235" s="5"/>
      <c r="H235" s="5"/>
    </row>
    <row r="236" spans="7:8" x14ac:dyDescent="0.2">
      <c r="G236" s="5"/>
      <c r="H236" s="5"/>
    </row>
    <row r="237" spans="7:8" x14ac:dyDescent="0.2">
      <c r="G237" s="5"/>
      <c r="H237" s="5"/>
    </row>
    <row r="238" spans="7:8" x14ac:dyDescent="0.2">
      <c r="G238" s="5"/>
      <c r="H238" s="5"/>
    </row>
    <row r="239" spans="7:8" x14ac:dyDescent="0.2">
      <c r="G239" s="5"/>
      <c r="H239" s="5"/>
    </row>
    <row r="240" spans="7:8" x14ac:dyDescent="0.2">
      <c r="G240" s="5"/>
      <c r="H240" s="5"/>
    </row>
  </sheetData>
  <pageMargins left="0.70866141732283472" right="0.70866141732283472" top="0.74803149606299213" bottom="0.74803149606299213" header="0.31496062992125984" footer="0.31496062992125984"/>
  <pageSetup paperSize="9" scale="91" fitToHeight="0" orientation="landscape" horizontalDpi="0" verticalDpi="0" r:id="rId1"/>
  <headerFooter>
    <oddHeader>&amp;L&amp;"Arial,Bold"&amp;14PRINCE2 Agile Schedules&amp;R&amp;"Arial,Bold"&amp;14Practitioner 2 Day</oddHeader>
    <oddFooter>&amp;L&amp;F&amp;C&amp;A&amp;RPage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P2A F 2 day</vt:lpstr>
      <vt:lpstr>P2A P 2 day</vt:lpstr>
      <vt:lpstr>'P2A F 2 day'!Print_Titles</vt:lpstr>
    </vt:vector>
  </TitlesOfParts>
  <Company>Aravena Global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Schedules</dc:title>
  <dc:creator>Geoff Rankins</dc:creator>
  <cp:keywords>PRINCE2 Agile</cp:keywords>
  <cp:lastModifiedBy>Geoff Rankins</cp:lastModifiedBy>
  <cp:lastPrinted>2020-08-25T07:07:25Z</cp:lastPrinted>
  <dcterms:created xsi:type="dcterms:W3CDTF">2006-03-06T00:34:02Z</dcterms:created>
  <dcterms:modified xsi:type="dcterms:W3CDTF">2022-03-11T03:23:30Z</dcterms:modified>
</cp:coreProperties>
</file>